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iern_000\Box Sync\Handouts &amp; resources\"/>
    </mc:Choice>
  </mc:AlternateContent>
  <bookViews>
    <workbookView xWindow="0" yWindow="0" windowWidth="20490" windowHeight="7755"/>
  </bookViews>
  <sheets>
    <sheet name="Intro" sheetId="1" r:id="rId1"/>
    <sheet name="1" sheetId="2" r:id="rId2"/>
    <sheet name="2" sheetId="4" r:id="rId3"/>
    <sheet name="3" sheetId="5" r:id="rId4"/>
    <sheet name="4" sheetId="6" r:id="rId5"/>
    <sheet name="5" sheetId="7" r:id="rId6"/>
    <sheet name="6" sheetId="8" r:id="rId7"/>
    <sheet name="Summary" sheetId="10" r:id="rId8"/>
  </sheets>
  <definedNames>
    <definedName name="Rankingoptions">#REF!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8" i="10" l="1"/>
  <c r="I6" i="10"/>
  <c r="F6" i="10"/>
  <c r="F5" i="10"/>
  <c r="I4" i="10"/>
  <c r="F4" i="10"/>
  <c r="F3" i="10"/>
  <c r="E5" i="10"/>
  <c r="D5" i="10"/>
  <c r="C5" i="10"/>
  <c r="B5" i="10"/>
  <c r="H5" i="10" l="1"/>
  <c r="I5" i="10" s="1"/>
  <c r="E8" i="10"/>
  <c r="D8" i="10"/>
  <c r="C8" i="10"/>
  <c r="B8" i="10"/>
  <c r="F7" i="10"/>
  <c r="E7" i="10"/>
  <c r="D7" i="10"/>
  <c r="C7" i="10"/>
  <c r="B7" i="10"/>
  <c r="E6" i="10"/>
  <c r="D6" i="10"/>
  <c r="C6" i="10"/>
  <c r="B6" i="10"/>
  <c r="E4" i="10"/>
  <c r="D4" i="10"/>
  <c r="C4" i="10"/>
  <c r="B4" i="10"/>
  <c r="E3" i="10"/>
  <c r="D3" i="10"/>
  <c r="C3" i="10"/>
  <c r="B3" i="10"/>
  <c r="H7" i="10" l="1"/>
  <c r="I7" i="10" s="1"/>
  <c r="H3" i="10"/>
  <c r="I3" i="10" s="1"/>
  <c r="H6" i="10"/>
  <c r="H4" i="10"/>
  <c r="H8" i="10"/>
  <c r="I8" i="10" s="1"/>
  <c r="C10" i="10"/>
  <c r="D10" i="10"/>
  <c r="E10" i="10"/>
  <c r="B10" i="10"/>
  <c r="F10" i="10"/>
</calcChain>
</file>

<file path=xl/sharedStrings.xml><?xml version="1.0" encoding="utf-8"?>
<sst xmlns="http://schemas.openxmlformats.org/spreadsheetml/2006/main" count="355" uniqueCount="260">
  <si>
    <t>Introduction</t>
  </si>
  <si>
    <t>Every organization is different – different sizes, history, mission, people – and as a result has different needs. The goal of this self-assessment is to help a wide range of types of organizations to structure their thoughts around technology in a way that is practical and actionable.</t>
  </si>
  <si>
    <t>Note that this document isn’t a technology plan – it’s the first step to using technology to meet your mission.</t>
  </si>
  <si>
    <t>Infrastructure</t>
  </si>
  <si>
    <t>Having updated antivirus software or a regular backup might not be the most sexy topic, but it’s vitally important. Without the basics, the rest of your systems can’t function properly. It does you no good to have a fancy new database if your computer is slow or crashes regularly. Nor does it help to have all of your shared files organized and cleaned up if your server crashes and you have no backup. Problems with the “basics” may be so frequent you’ve learned to ignore them, or so infrequent you just cross your fingers and hope they’ll never happen – but either way they can be a huge loss of time and productivity that could be better spent on other tasks.</t>
  </si>
  <si>
    <t>Chaotic</t>
  </si>
  <si>
    <t>Reactive</t>
  </si>
  <si>
    <t>Proactive</t>
  </si>
  <si>
    <t>Integrated</t>
  </si>
  <si>
    <t>Superstar</t>
  </si>
  <si>
    <t>Are you using current technology?</t>
  </si>
  <si>
    <t>Equipment, if existing, is outdated or is the personal property of individual employees.</t>
  </si>
  <si>
    <t>Your Rating</t>
  </si>
  <si>
    <t>Considerations</t>
  </si>
  <si>
    <t>Your Notes</t>
  </si>
  <si>
    <t>Enough computers for everyone who needs one. Equipment is an ad hoc collection.</t>
  </si>
  <si>
    <t xml:space="preserve">Equipment is up-to-date (less than 5 years old) and is fast enough to work effectively. </t>
  </si>
  <si>
    <t xml:space="preserve">Equipment is up-to-date, integrated and readily expanded. </t>
  </si>
  <si>
    <t>Equipment is up-to-date, integrated and readily expanded. It meets industry standards.</t>
  </si>
  <si>
    <t>Is your data backed up?</t>
  </si>
  <si>
    <t>No backup exists.</t>
  </si>
  <si>
    <t>Backup is ad hoc.</t>
  </si>
  <si>
    <t>Critical data &amp; files are backed up at least weekly.</t>
  </si>
  <si>
    <t>All data &amp; files are backed up at least weekly, an offsite backup exists.</t>
  </si>
  <si>
    <t>Incremental backups at least daily, full backups at least monthly. Recovery has been tested.</t>
  </si>
  <si>
    <t>Are your systems secure?</t>
  </si>
  <si>
    <t>No security programs or policies.</t>
  </si>
  <si>
    <t>All computers &amp; servers have some kind of antivirus software that regularly scans &amp; updates. Basic security policies in place such as computers being password-protected.</t>
  </si>
  <si>
    <t>Consistent antivirus protection across organization. Some security policies such as basic user roles to control access &amp; permissions for systems.</t>
  </si>
  <si>
    <t>System security is managed centrally. Security policies are in place for all important areas.</t>
  </si>
  <si>
    <t>All aspects of security (including antivirus, firewalls, policies) are considered and managed centrally.</t>
  </si>
  <si>
    <t>Do you have fast and  reliable Internet access?</t>
  </si>
  <si>
    <t>Dial up connection.</t>
  </si>
  <si>
    <t>Internet is slow (noticeable delay in loading websites), more than 1 hour/week of downtime.</t>
  </si>
  <si>
    <t>Good Internet speeds (can send emails quickly, smooth web browsing), less than 1 hour/week of downtime.</t>
  </si>
  <si>
    <t>High speed Internet (can stream YouTube videos with little delay), less than 1 hour/week of downtime.</t>
  </si>
  <si>
    <t>High speed Internet, almost no downtime.</t>
  </si>
  <si>
    <t>Is technology support available?</t>
  </si>
  <si>
    <t>Support is ad hoc or nonexistent.</t>
  </si>
  <si>
    <t>Support is ad hoc or based solely on manufacturer’s warranty.</t>
  </si>
  <si>
    <t>There is generally someone on site or on call to respond to technology problems.</t>
  </si>
  <si>
    <t>A designated individual or team of support specialists is available to users.</t>
  </si>
  <si>
    <t>A designated team of support specialists with expertise in technology and operations is available to users.</t>
  </si>
  <si>
    <t xml:space="preserve">Considerations:
• Is your technology managed internally or externally or both? Is it volunteer or paid?
• Do staff know who to go to when they have tech issues? Can you get the level of support you need? Are they responsive when you have issues or need help?
</t>
  </si>
  <si>
    <t>Are technology policies defined?</t>
  </si>
  <si>
    <t>There are no documented technology policies and procedures.</t>
  </si>
  <si>
    <t>Technology policies and procedures are minimally documented.</t>
  </si>
  <si>
    <t>Technology policies and procedures are in development.</t>
  </si>
  <si>
    <t>Technology policies and procedures have been developed and are being implemented.</t>
  </si>
  <si>
    <t>Comprehensive technology policies and procedures have been developed and are used organization wide.</t>
  </si>
  <si>
    <t xml:space="preserve">A note about technology policies: not having policies can cause problems, but so can having too many policies (particularly if they no longer have meaning in the current context), so a balance is necessary. 
Here are some examples of areas where some organizations have found it helpful to create policies:
• How often to upgrade hardware/software and what to upgrade to
• Who has access rights to certain files/folders or data
• What to do with files and user accounts when staff/volunteers join and leave the organization
</t>
  </si>
  <si>
    <r>
      <t xml:space="preserve">This framework is taken (with modifications &amp; additions) from Table 1.1: Determining Your Organization’s Current State of Technology, from </t>
    </r>
    <r>
      <rPr>
        <u/>
        <sz val="10"/>
        <color theme="1"/>
        <rFont val="Calibri"/>
        <family val="2"/>
        <scheme val="minor"/>
      </rPr>
      <t>Managing Technology to Meet Your Mission: A Strategic Guide for Nonprofit Leaders</t>
    </r>
    <r>
      <rPr>
        <sz val="10"/>
        <color theme="1"/>
        <rFont val="Calibri"/>
        <family val="2"/>
        <scheme val="minor"/>
      </rPr>
      <t>. The framework is from Chapter 1, Mission First: Achieving IT Alignment by Steve Heye of YMCA of the USA.</t>
    </r>
  </si>
  <si>
    <t>Back Office</t>
  </si>
  <si>
    <t>Is your email system effective?</t>
  </si>
  <si>
    <t>Staff use personal email accounts.</t>
  </si>
  <si>
    <t>Organization-wide email is in place, but there are challenges.</t>
  </si>
  <si>
    <t>All staff have email accounts &amp; training in using email platform.</t>
  </si>
  <si>
    <t>Staff can access email remotely.</t>
  </si>
  <si>
    <t>Email is integrated with database and other systems as needed.</t>
  </si>
  <si>
    <t>Do you have the basic software you need?</t>
  </si>
  <si>
    <t>Software is out of date. Not enough copies so staff must take turns using it.</t>
  </si>
  <si>
    <t>All staff have their own copy of software relevant to their position.</t>
  </si>
  <si>
    <t>Consistent software versions are used (e.g. everyone is on MS Office 2010)</t>
  </si>
  <si>
    <r>
      <t>Using most recent or 2</t>
    </r>
    <r>
      <rPr>
        <vertAlign val="superscript"/>
        <sz val="11"/>
        <color theme="1"/>
        <rFont val="Calibri"/>
        <family val="2"/>
        <scheme val="minor"/>
      </rPr>
      <t>nd</t>
    </r>
    <r>
      <rPr>
        <sz val="11"/>
        <color theme="1"/>
        <rFont val="Calibri"/>
        <family val="2"/>
        <scheme val="minor"/>
      </rPr>
      <t xml:space="preserve"> most recent version of software.</t>
    </r>
  </si>
  <si>
    <t>Software integrates with file system and other systems as needed. (Note: not possible with every software package.)</t>
  </si>
  <si>
    <t xml:space="preserve">Software everyone probably needs:
• Word processing (E.g. Microsoft Word)
• Spreadsheet (E.g. Microsoft Excel)
• Presentations (E.g. Microsoft PowerPoint)
Software some staff might need:
• Graphics design
• Video editing
• PDF creator/editor
</t>
  </si>
  <si>
    <t>How do you work on documents with other people?</t>
  </si>
  <si>
    <t>Paper-based (e.g. print out a copy for someone to edit, make changes).</t>
  </si>
  <si>
    <t>Use email to send files and comments back and forth.</t>
  </si>
  <si>
    <t>Use “Track Changes” and email.</t>
  </si>
  <si>
    <t>Use a collaborative editing tool that allows multiple people to edit the document in real time.</t>
  </si>
  <si>
    <t>Use a collaborative editing tool integrated with project management system.</t>
  </si>
  <si>
    <t>How do you manage finances?</t>
  </si>
  <si>
    <t>Spreadsheets.</t>
  </si>
  <si>
    <t>Sensitive financial information (e.g. credit card numbers) is not stored internally.</t>
  </si>
  <si>
    <t>A standard accounting software is used.</t>
  </si>
  <si>
    <t>Accounting software is integrated with other systems (e.g. donations system) as needed.</t>
  </si>
  <si>
    <t>How do you schedule meetings &amp; events?</t>
  </si>
  <si>
    <t>Ad hoc.</t>
  </si>
  <si>
    <t>Staff use a software or online calendar system (e.g. Microsoft Outlook).</t>
  </si>
  <si>
    <t>Staff use a calendar system, consistent across organization.</t>
  </si>
  <si>
    <t>Staff can view others’ calendars, as needed. Calendar manages other assets such as meeting rooms, if needed.</t>
  </si>
  <si>
    <t>Calendars are integrated with other systems as needed.</t>
  </si>
  <si>
    <t>How do you manage projects?</t>
  </si>
  <si>
    <t>No project management.</t>
  </si>
  <si>
    <t>Individuals have their own system and approach.</t>
  </si>
  <si>
    <t>A project management system is used for some projects.</t>
  </si>
  <si>
    <t>Organization is able to work efficiently as projects are well managed, tasks and deliverables are communicated with all stakeholders.</t>
  </si>
  <si>
    <t>Data Management</t>
  </si>
  <si>
    <t>This section is about how you manage your data, in particular your constituents. A constituent is anyone who is involved with your organization – donors, volunteers, clients, members, media, grantees, etc. A Constituent Relationship Management (CRM) system is designed to track and manage relationships with constituents.</t>
  </si>
  <si>
    <t>How do you track &amp; manage constituents?</t>
  </si>
  <si>
    <t>Tracking is ad hoc, using mostly paper, documents and spreadsheets.</t>
  </si>
  <si>
    <t>Centralized tracking in a spreadsheet or simple database, contact information only.</t>
  </si>
  <si>
    <t>Functioning donor database.</t>
  </si>
  <si>
    <t>Centralized databases or tracking systems for multiple types of constituents (e.g. volunteers, donors, clients), but not integrated with each other.</t>
  </si>
  <si>
    <t>One database (aka CRM) that collects info and allows you to manage your relationship with all types of constituents. 
OR One database for most constituents and a separate database for clients.</t>
  </si>
  <si>
    <t>How do you track other data? E.g. inventories, research data</t>
  </si>
  <si>
    <t>Tracking is ad hoc.</t>
  </si>
  <si>
    <t>Data well organized in spreadsheets or a simple database.</t>
  </si>
  <si>
    <t>Centralized database, up to date, staff are trained.</t>
  </si>
  <si>
    <t>Communications</t>
  </si>
  <si>
    <t>This section is about how you communicate with people outside your organization. In most cases this includes donors, volunteers, clients and members, but it will be a bit different for each organization. Online tools (your website, email and social media) are only part of how you communicate externally, so consider not only how you are using each of these tools but how they fit with your overall communications approach.</t>
  </si>
  <si>
    <t>How effective is your web presence?</t>
  </si>
  <si>
    <t>No website.</t>
  </si>
  <si>
    <t>A basic website, information-only. Staff cannot update content easily.</t>
  </si>
  <si>
    <t>Website uses a modern CMS that allows staff to update content. Visitors can donate online.</t>
  </si>
  <si>
    <t>Website is attractive, interactive, easy to use, mobile-friendly, supporting strategic goals.</t>
  </si>
  <si>
    <t>Do you give your supporters email updates?</t>
  </si>
  <si>
    <t>Email is not used to communicate with supporters.</t>
  </si>
  <si>
    <t>Yes, using our standard email program (e.g. Outlook).</t>
  </si>
  <si>
    <t>Yes, using an online system that allows us to send email to large groups.</t>
  </si>
  <si>
    <t>Yes. Our mass email system allows us to track how many people opened and clicked on our email. It also lets us manage multiple lists and create segments to target our emails.</t>
  </si>
  <si>
    <t>Yes. Our mass email system is integrated with our CRM, so we can see which of our supporters frequently open our emails and what types of content interest them.</t>
  </si>
  <si>
    <t>Social media</t>
  </si>
  <si>
    <t>No social media presence.</t>
  </si>
  <si>
    <t>Have a presence on some social media channels, but not actively maintained.</t>
  </si>
  <si>
    <t>Regularly update one or more social media channels, but mostly used to broadcast information.</t>
  </si>
  <si>
    <t>Use social media to listen and engage. Strategy is aligned with mission. Social media policy in place.</t>
  </si>
  <si>
    <t>Culture of shared learning, strong online networks, integrated with other channels (email, print, website).</t>
  </si>
  <si>
    <t>Do you use web conferencing to facilitate meetings &amp; events online?</t>
  </si>
  <si>
    <t>Primarily use phone and face-to-face communication.</t>
  </si>
  <si>
    <t>Use phone conferencing.</t>
  </si>
  <si>
    <t>Use phone conferencing with the ability to share screens.</t>
  </si>
  <si>
    <t>Use web conferencing; users can join via phone or computer. Built-in screen sharing and video.</t>
  </si>
  <si>
    <t>Use web conferencing integrated with collaboration tools such as document editing.</t>
  </si>
  <si>
    <t>Programs &amp; Services</t>
  </si>
  <si>
    <t>Technology is used to improve aspects of services (e.g. using social media or mobile to better communicate with clients)</t>
  </si>
  <si>
    <t>Technology is used to dramatically transform services (e.g online support communities; food bank clients customizing their food basket via a touch screen kiosk)</t>
  </si>
  <si>
    <t>To better assess how you are doing, fill out the Programs &amp; Technology Worksheet</t>
  </si>
  <si>
    <t>Is technology transforming the way your organization works with other people and organizations?</t>
  </si>
  <si>
    <t>Primary interactions with supporters are transactional e.g. donations.</t>
  </si>
  <si>
    <t>Use of tools such as social media has increased transparency and enabled more authentic conversations with supporters.</t>
  </si>
  <si>
    <t>Technology such as social media, collaboration tools and CRM support deep collaboration with partner organizations and supporters.</t>
  </si>
  <si>
    <t>Strategy</t>
  </si>
  <si>
    <t xml:space="preserve">To really leverage technology, it has to be approached strategically rather than as an afterthought. Organization goals should be mapped to corresponding technology goals. 
For example:
Want to leverage volunteers more effectively? You will likely need a system/approach to tracking them. Want to do more fundraising online? Maybe it’s time to upgrade your email newsletter system, or update your social media strategy. 
When your organization leadership understands the value of technology, they can make it a part of the strategic discussion and set aside funding. 
</t>
  </si>
  <si>
    <t>Systems, if any, are used just for administrative purposes.</t>
  </si>
  <si>
    <t>Systems exist but are used only for routine day-to-day and automating tasks.</t>
  </si>
  <si>
    <t>Some technology is tied to mission objectives, but day-to-day issues often overshadow these goals.</t>
  </si>
  <si>
    <t>Technology assets are seen as a mix of investments and expenses, with some elements tied to mission objectives.</t>
  </si>
  <si>
    <t>Technology assets are seen as investments rather than expenses, with all elements tied to mission objectives.</t>
  </si>
  <si>
    <t>Is technology involved in strategic planning process &amp; the strategic plan?</t>
  </si>
  <si>
    <t>No technology plan exists.</t>
  </si>
  <si>
    <t>A limited technology plan may exist but is not linked to strategic plan.</t>
  </si>
  <si>
    <t>Technology staff understand the mission. A technology plan exists but is not linked to strategic plan.</t>
  </si>
  <si>
    <t>Technology staff has limited role in the strategic planning process and is directly mentioned as a tool throughout the organization’s strategic plan.</t>
  </si>
  <si>
    <t>Technology staff has a direct role in the strategic planning process and is integrated throughout the strategic plan.</t>
  </si>
  <si>
    <t>Are leadership &amp; the board supportive of operations and technology needs?</t>
  </si>
  <si>
    <t>Leadership and the board are unaware of technology and operations needs beyond day-to-day requirements.</t>
  </si>
  <si>
    <t>Leadership and the board have limited knowledge of how technology is supporting their operations.</t>
  </si>
  <si>
    <t>Leadership and the board have knowledge of current technology in use, ongoing strategy, current challenges and plans for future improvement.</t>
  </si>
  <si>
    <t>Leadership supports technology strategies and works to engage the whole organization with IT. The board is aware of upcoming technology projects.</t>
  </si>
  <si>
    <t>Leadership strives for full integration of IT team, with authority to act at the leadership level, and shows ongoing support of aligning IT. The board offers advice as possible and stays aware of high-impact technology projects.</t>
  </si>
  <si>
    <t>How is technology funded?</t>
  </si>
  <si>
    <t>There is no formal technology funding or budget.</t>
  </si>
  <si>
    <t>Limited funds are dedicated to replacement.</t>
  </si>
  <si>
    <t>Funds are dedicated to replacement, and technology is upgraded on a regular schedule.</t>
  </si>
  <si>
    <t>A technology fund equal to 2 to 4 percent of the operating budget is created for technology replacement and upgrades.</t>
  </si>
  <si>
    <t>A technology fund equal to 4 to 6 percent of the operating budget is created for technology replacement, upgrades and new technology.</t>
  </si>
  <si>
    <t>Total</t>
  </si>
  <si>
    <t>Looking to improve? Here are some tips:</t>
  </si>
  <si>
    <t>Refurbished computers can be more affordable but quite reliable.
Budget to replace your computers every 3 - 5 years.</t>
  </si>
  <si>
    <t>Make sure you have an offsite backup in case of a fire or other disaster in your office/community. Cloud backup services may be a good solution.</t>
  </si>
  <si>
    <t>How often do you back up your data?
Is all of your critical data being backed up? (Ask: what would I do if ____ was suddenly gone forever, would I be able to recreate it?)
Have you tested a recovery from backup, to be sure your method works?
Is your data backed up onsite, offsite, or both?</t>
  </si>
  <si>
    <t>Do all of your computers run antivirus software that gets updates and regularly scans computers?
Are all staff trained in best security practices?</t>
  </si>
  <si>
    <t>Low cost security software is available to eligible organizations through TechSoup Canada.</t>
  </si>
  <si>
    <t>Even if your staff all work in an office, there are times it is important to access email remotely - e.g. when travelling or in case of a disaster/unexpected event such as a snow day</t>
  </si>
  <si>
    <t>Many common software packages are available to eligible organizations through TechSoup Canada</t>
  </si>
  <si>
    <t>Could you improve productivity and avoid mistakes by using a collaborative tool instead of emailing documents back and forth?</t>
  </si>
  <si>
    <t>A common solution is to use a tool that will let you send a link, rather than the document itself. Office 365 and Google Apps both include this capability.</t>
  </si>
  <si>
    <t>Low-cost accounting software is available to eligible organizations through TechSoup Canada.</t>
  </si>
  <si>
    <t>Office 365 and Google Apps both include online calendars.
Increase transparency and collaboration by ensuring that calendars are shared within your organization. You can always mark specific events as "private" if needed.</t>
  </si>
  <si>
    <t>Spreadsheets are used to coordinate multiple staff/ volunteers on some projects.</t>
  </si>
  <si>
    <t>How do you create reports?</t>
  </si>
  <si>
    <t>Don't create reports.</t>
  </si>
  <si>
    <t>Automated dashboard tool integrated with data sources.</t>
  </si>
  <si>
    <t>Semi-automatic reports created &amp; reviewed monthly.</t>
  </si>
  <si>
    <t>Manually create reports when needed from ad hoc data sources.</t>
  </si>
  <si>
    <t>Manually create useful reports, on a quarterly or yearly basis (at least), from identified data sources.</t>
  </si>
  <si>
    <t xml:space="preserve">• CMS stands for “Content Management System” and it allows you to edit your website without needing IT skills or knowing HTML.
• An interactive website might include visitors being able to post comments on a blog, integrate with social media, etc.
</t>
  </si>
  <si>
    <t>Are you using social media to simply broadcast your message, or are you "listening" to other conversations taking place around your mission, and building relationships with supporters and partners?</t>
  </si>
  <si>
    <t>Can your travel costs be reduced by having some meetings online instead of in person?</t>
  </si>
  <si>
    <t>Are you using technology to operate your programs more efficiently?</t>
  </si>
  <si>
    <t>Are you using technology to improve your programs (in terms of effectiveness, relevance to audience, etc.)?</t>
  </si>
  <si>
    <t>Technology is not used</t>
  </si>
  <si>
    <t>Where appropriate, program processes are automated and integrated with appropriate systems.</t>
  </si>
  <si>
    <t>Basic technologies are used, such as email and electronic documents.</t>
  </si>
  <si>
    <t>Some technologies are being used, such as online forms.</t>
  </si>
  <si>
    <t>How closely is technology tied to your mission?</t>
  </si>
  <si>
    <t>Weighted total</t>
  </si>
  <si>
    <t>% Score</t>
  </si>
  <si>
    <t>Use the Technology Goals Worksheet to map strategic goals to technology goals</t>
  </si>
  <si>
    <t>When submitting grant proposals, include a budget for the related technology - this shows how it is tied to your mission objectives.</t>
  </si>
  <si>
    <t>Further Reading</t>
  </si>
  <si>
    <t>9 Facts About Computer Security That Experts Wish You Knew (http://gizmodo.com/9-facts-about-computer-security-that-experts-wish-you-k-1686817774)
Information Security on a Budget (https://www.techsoupcanada.ca/en/community/blog/security_on_a_budget)</t>
  </si>
  <si>
    <t>Symantec / Norton
Bitdefender
Free Antivirus Options for Small Business and Nonprofits (http://www.geekout.biz/2013/06/17/free-antivirus-options-for-small-business-and-nonprofits/)</t>
  </si>
  <si>
    <t>• Is significant time being wasted due to slow computers?                                
• Is there a portable option available when travelling?
• When will your computers next need to be replaced?
• Do you have organization-owned smartphones or tablets?
• Do you have an up-to-date inventory of servers, computers, printers, phones, network devices and other hardware?
Worksheet available online: http://bit.ly/tech-inventory</t>
  </si>
  <si>
    <t>Your Organization's Backup Strategy (techsoup.org/support/articles-and-how-tos/your-organizations-backup-strategy)</t>
  </si>
  <si>
    <t>Top 5 Sites for Troubleshooting Tech Problems (rescomp.berkeley.edu/resources/general/top5sites/)</t>
  </si>
  <si>
    <t>Examples of tools</t>
  </si>
  <si>
    <t>For many organizations, a cloud email service is the most cost-effective and usable solution.</t>
  </si>
  <si>
    <t>Review of Cloud tools for Office Administration (techsoupcanada.ca/en/community/blog/jane-vs-tierney-cloud-tools-for-office-administration)
A host of resources about cloud computing (http://bit.ly/tsc_cloud_further_reading)</t>
  </si>
  <si>
    <t>Microsoft Office
Adobe Acrobat Pro
Adobe Photoshop
GIMP
More graphic design tools (techsoupcanada.ca/en/community/blog/adobe-alternatives-graphic-editing-publishing-software)</t>
  </si>
  <si>
    <t>Quickbooks
Sage</t>
  </si>
  <si>
    <t>Microsoft Outlook
Microsoft Office 365
Google Apps - Google Calendar
Doodle</t>
  </si>
  <si>
    <t>Microsoft Office 365 - SkyDrive, SharePoint Online
Google Apps - Google Docs, Gdrive</t>
  </si>
  <si>
    <t>Microsoft Exchange + Outlook
Microsoft Office 365
Google Apps</t>
  </si>
  <si>
    <t>Are you using current versions of your operating system?</t>
  </si>
  <si>
    <t>All devices have up to date operating systems and apply patches regularly.</t>
  </si>
  <si>
    <t>Devices run operating system versions that are no longer supported.</t>
  </si>
  <si>
    <t>Devices run a supported version of operating system.</t>
  </si>
  <si>
    <t>Microsoft no longer supports Windows XP, meaning that it is very insecure - plan to upgrade as soon as possible.
Low-cost versions of Windows are available to eligible organizations through TechSoup Canada</t>
  </si>
  <si>
    <t>Windows
Mac OS
Linux</t>
  </si>
  <si>
    <t>Support is ending for Windows XP (https://www.techsoupcanada.ca/en/community/blog/support-ending-for-windows-xp-and-office-2003)
Open source operating systems (https://www.techsoupcanada.ca/en/community/blog/linux)</t>
  </si>
  <si>
    <t>Salesforce
Sumac
CiviCRM
Raiser's Edge</t>
  </si>
  <si>
    <t>Managing relationships at your organization (techsoupcanada.ca/en/learning_centre/articles/managing_your_relationships)
A Few Good Association Management Systems (http://idealware.org/articles/fgt_ams.php)</t>
  </si>
  <si>
    <t>Review of dashboard tools for nonprofits (techsoupcanada.ca/en/community/blog/jane-vs-tierney/dashboard-challenge)</t>
  </si>
  <si>
    <t>Zoho Reports
Tableau
Excel
Your database</t>
  </si>
  <si>
    <t>Microsoft SQL Server
Microsoft Access</t>
  </si>
  <si>
    <t>Review of document collaboration tools for nonprofits (techsoupcanada.ca/community/blog/jane-vs-tierney/challenge-3-document-collaboration)</t>
  </si>
  <si>
    <t>Reviews of team project management tools (techsoupcanada.ca/en/community/blog/jane-vs-tierney/team-project-management-challenge)</t>
  </si>
  <si>
    <t>Basecamp
Smartsheets
Trello
Asana
Huddle</t>
  </si>
  <si>
    <t>WordPress
Drupal
Weebly</t>
  </si>
  <si>
    <t>MailChimp
Constant Contact
Vertical Response</t>
  </si>
  <si>
    <t>Facebook
Twitter
Social media management tools:
Hootsuite
Tweetdeck
Buffer</t>
  </si>
  <si>
    <t>Aim for a deeper, more regular, more authentic presence on a few channels - rather than having a token presence on many channels.</t>
  </si>
  <si>
    <t>Google+ Hangouts
GoToMeeting
ReadyTalk
Webinar platforms:
GoToWebinar
WebEx
Adobe Connect</t>
  </si>
  <si>
    <t>Nonprofit case studies of live streaming &amp; online meetings (https://www.techsoupcanada.ca/en/node/7028)</t>
  </si>
  <si>
    <t>Nonprofit IT staffing &amp; spending benchmark report (http://www.nten.org/research/the-8th-annual-nonprofit-technology-staffing-investments-report)</t>
  </si>
  <si>
    <t>How Furniture Bank uses Salesforce &amp; iPads (techsoupcanada.ca/en/community/blog/how-furniture-bank-used-innovative-technology-to-increase-social-impact)</t>
  </si>
  <si>
    <t>There are 6 sections:</t>
  </si>
  <si>
    <t>For each section, rank each area according to where your organization is at. Then use the Summary page to see how your organization is doing overall.</t>
  </si>
  <si>
    <t>This section covers the software/technology that you use to carry out your work. You should aim to be at the “Integrated” level. When ranking your organization in each section, consider whether your software/online tools:
• Exist, are mature and work reliably
• Can be accessed at work and remotely; are integrated with other systems
• Has the accompanying policies, processes and training to ensure they are used effectively</t>
  </si>
  <si>
    <t>This section is about how you use technology to run your programs. While in some cases this may overlap with other sections, it's important to think about this separately and intentionally. Your programs &amp; services are how you create the change you are working towards - are you leveraging technology appropriately?</t>
  </si>
  <si>
    <t>Next Steps</t>
  </si>
  <si>
    <t>Your Summary</t>
  </si>
  <si>
    <t>This assessment might leave you feeling that you have a lot of work to do, which can feel overwhelming. Like all change, it’s best to start with baby steps – don’t feel like you need to do everything at once!</t>
  </si>
  <si>
    <t xml:space="preserve">If you had any scores in Part 1 that were Chaotic or Reactive, then you want to start there. If not, give yourself a pat on the back! Now take a look at Parts 2-4 and see where you need to focus your efforts. If you’re doing pretty well in Parts 1-4, or if lack of buy-in is what’s holding you back from proceeding, focus on Part 5 and 6. </t>
  </si>
  <si>
    <t>One thing we will change in the next 3 months:</t>
  </si>
  <si>
    <t>One thing we will change in the next year:</t>
  </si>
  <si>
    <t>Depending on which area you struggle with (in the order explained above), list 2 (or more) technology priorities for your organization below.</t>
  </si>
  <si>
    <t>To help you out in achieving your goals, use the "further reading" resources as a starting point.</t>
  </si>
  <si>
    <t>[ Select ]</t>
  </si>
  <si>
    <t>How to plan for replacing and upgrading your technology (techsoupcanada.ca/en/learning_center/articles/upgrading_technology)</t>
  </si>
  <si>
    <t>List of computer refurbishers for nonprofits (techsoupcanada.ca/en/support#hardwarestuff)
Spiceworks</t>
  </si>
  <si>
    <t>Choosing the best Internet connection (http://www.techsoup.org/support/articles-and-how-tos/choosing-the-best-internet-connection)</t>
  </si>
  <si>
    <t>Getting Started: Nonprofit Technology Policies (http://www.communityit.com/blog/getting-started-nonprofit-technology-policies/)
Sample nonprofit IT policy (http://www.baylor.edu/content/services/document.php/192136.pdf)</t>
  </si>
  <si>
    <t>A Few Good Accounting Packages (techsoupcanada.ca/learning_center/articles/accounting_packages)
Guide to accounting standards for not-for-profit organizations in Canada (cpacanada.ca/business-and-accounting-resources/Financial-and-non-financial-reporting/not-for-profit-organizations/publications/guide-to-accounting-standards-for-not-for-profit-organizations-in-canada)</t>
  </si>
  <si>
    <t>How Pathways to Education uses social media to engage youth (techsoupcanada.ca/en/community/blog/engaging_youth_social_media)</t>
  </si>
  <si>
    <t>Five Reasons Your Nonprofit Organization Needs a Strategic IT Plan (http://nonprofitinformation.com/five-reasons-nonprofit-organization-needs-strategic-plan/)</t>
  </si>
  <si>
    <t>Mission-driven Technology Planning (techsoupcanada.ca/learning_centre/articles/mission_driven_technology_planning)</t>
  </si>
  <si>
    <t>How to Get Buy-In for your Nonprofit Technology Project (exponentpartners.com/get-buy-in-for-your-nonprofit-technology-project#sthash.IfOQRRkX.dpuf)
Winning 100% Buy-In from Staff and Board for your next Nonprofit Technology Adoption (http://www.slideshare.net/nhr2000/ntc-2015-stakeholder-buy-in-15-ntc)</t>
  </si>
  <si>
    <t>* Review of email marketing tools for nonprofits (techsoupcanada.ca/community/blog/jane-vs-tierney/challenge-1-newsletters)
* A Practical Guide to Integrated Communications: A Workbook for Nonprofits (http://idealware.org/reports/practical-guide-integrated-communications-workbook-nonprofits)
* What nonprofits need to know about CASL (techsoupcanada.ca/en/community/blog/CASL)</t>
  </si>
  <si>
    <t>* The Nonprofit Social Media Decision Guide (http://idealware.org/reports/nonprofit-social-media-decision-guide)
* Review of social media management tools for nonprofits (https://www.techsoupcanada.ca/en/community/blog/jane-vs-tierney-social-media-management-tool-intro)</t>
  </si>
  <si>
    <t>A mass email system will ensure your organization is  not blacklisted as a spammer, and help you be compliant with CASL by managing subscribes and unsubcribes.</t>
  </si>
  <si>
    <t>* Make sure you are CASL compliant
* Make your emails responsive (mobile-friendly) to better engage the many people who open mobile on their devices</t>
  </si>
  <si>
    <t>* There are a plethora of free or low-cost CMS systems available that are designed to be used by anyone (even if you're not a "techie") - don't settle for anything else.
* If your website doesn't positively reflect your organization, it's time to update it. Your website is central to your branding (and therefore fundraising, etc.) in an online world.</t>
  </si>
  <si>
    <t>* The Consumers Guide to Content Management Systems for Nonprofits (http://idealware.org/reports/consumers-guide-content-management-systems-nonprofits)
* Do You Need a New Website? Workbook (http://idealware.org/reports/do-you-need-new-website)
* Implementing a New Website: Planning Your Approach (http://idealware.org/reports/implementing-new-website-planning-your-approach)</t>
  </si>
  <si>
    <t>* A database that tracks all your contacts and relationships (aka a CRM) is a backbone of your organization. Make sure to consider the needs of all areas of the organization when setting it up.
* Ask: who are our main constituents - donors, volunteers, members, clients - and how are we managing our relationships with them?
* Make sure staff and volunteers have training to use your database</t>
  </si>
  <si>
    <t>* What metrics should you be monitoring? These include metrics for:
- program effectiveness
- finances
- operational efficiency
* Make sure you can run the reports and get the metrics you need to make important decisions, to improve your processes, and to report to funders. 
* How does your organization view data and the idea of using data to inform decisions? Would you consider yourself to be “data-informed”, fearful, confused, etc? Aim to be more data-informed</t>
  </si>
  <si>
    <t>This work is licensed under a Creative Commons Attribution-ShareAlike 4.0 International License.</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</si>
</sst>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sz val="11"/>
      <color theme="1"/>
      <name val="Calibri"/>
      <family val="2"/>
      <scheme val="minor"/>
    </font>
    <font>
      <b/>
      <i/>
      <sz val="11"/>
      <color theme="1"/>
      <name val="Calibri"/>
      <family val="2"/>
      <scheme val="minor"/>
    </font>
    <font>
      <i/>
      <sz val="11"/>
      <color theme="1"/>
      <name val="Calibri"/>
      <family val="2"/>
      <scheme val="minor"/>
    </font>
    <font>
      <sz val="10"/>
      <color theme="1"/>
      <name val="Calibri"/>
      <family val="2"/>
      <scheme val="minor"/>
    </font>
    <font>
      <u/>
      <sz val="10"/>
      <color theme="1"/>
      <name val="Calibri"/>
      <family val="2"/>
      <scheme val="minor"/>
    </font>
    <font>
      <b/>
      <sz val="18"/>
      <color theme="1"/>
      <name val="Calibri"/>
      <family val="2"/>
      <scheme val="minor"/>
    </font>
    <font>
      <vertAlign val="superscript"/>
      <sz val="11"/>
      <color theme="1"/>
      <name val="Calibri"/>
      <family val="2"/>
      <scheme val="minor"/>
    </font>
    <font>
      <sz val="11"/>
      <color theme="1"/>
      <name val="Calibri"/>
      <family val="2"/>
      <scheme val="minor"/>
    </font>
    <font>
      <u/>
      <sz val="11"/>
      <color theme="10"/>
      <name val="Calibri"/>
      <family val="2"/>
      <scheme val="minor"/>
    </font>
  </fonts>
  <fills count="4">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8" fillId="0" borderId="0" applyFont="0" applyFill="0" applyBorder="0" applyAlignment="0" applyProtection="0"/>
    <xf numFmtId="0" fontId="9" fillId="0" borderId="0" applyNumberFormat="0" applyFill="0" applyBorder="0" applyAlignment="0" applyProtection="0"/>
  </cellStyleXfs>
  <cellXfs count="46">
    <xf numFmtId="0" fontId="0" fillId="0" borderId="0" xfId="0"/>
    <xf numFmtId="0" fontId="0" fillId="0" borderId="0" xfId="0" applyAlignment="1">
      <alignment wrapText="1"/>
    </xf>
    <xf numFmtId="0" fontId="0" fillId="0" borderId="0" xfId="0"/>
    <xf numFmtId="0" fontId="6" fillId="0" borderId="0" xfId="0" applyFont="1"/>
    <xf numFmtId="0" fontId="1" fillId="0" borderId="1" xfId="0" applyFont="1" applyFill="1" applyBorder="1" applyAlignment="1">
      <alignment vertical="center" wrapText="1"/>
    </xf>
    <xf numFmtId="0" fontId="0" fillId="0" borderId="1" xfId="0" applyBorder="1" applyAlignment="1">
      <alignment vertical="top" wrapText="1"/>
    </xf>
    <xf numFmtId="0" fontId="0" fillId="0" borderId="1" xfId="0" applyBorder="1"/>
    <xf numFmtId="0" fontId="0" fillId="0" borderId="0" xfId="0" applyAlignment="1">
      <alignment vertical="top" wrapText="1"/>
    </xf>
    <xf numFmtId="0" fontId="0" fillId="0" borderId="1" xfId="0" applyBorder="1" applyAlignment="1">
      <alignment vertical="top"/>
    </xf>
    <xf numFmtId="0" fontId="0" fillId="0" borderId="0" xfId="0" applyAlignment="1">
      <alignment vertical="top"/>
    </xf>
    <xf numFmtId="0" fontId="1" fillId="0" borderId="2" xfId="0" applyFont="1" applyFill="1" applyBorder="1" applyAlignment="1">
      <alignment vertical="center" wrapText="1"/>
    </xf>
    <xf numFmtId="0" fontId="1" fillId="0" borderId="1" xfId="0" applyFont="1" applyFill="1" applyBorder="1" applyAlignment="1">
      <alignment vertical="top" wrapText="1"/>
    </xf>
    <xf numFmtId="0" fontId="1" fillId="0" borderId="0" xfId="0" applyFont="1" applyAlignment="1">
      <alignment vertical="top" wrapText="1"/>
    </xf>
    <xf numFmtId="0" fontId="0" fillId="0" borderId="0" xfId="0" applyAlignment="1">
      <alignment vertical="center"/>
    </xf>
    <xf numFmtId="0" fontId="0" fillId="0" borderId="1" xfId="0" applyBorder="1" applyAlignment="1">
      <alignment vertical="center"/>
    </xf>
    <xf numFmtId="0" fontId="6" fillId="0" borderId="0" xfId="0" applyFont="1" applyProtection="1">
      <protection locked="0"/>
    </xf>
    <xf numFmtId="0" fontId="0" fillId="0" borderId="0" xfId="0" applyProtection="1">
      <protection locked="0"/>
    </xf>
    <xf numFmtId="0" fontId="0" fillId="0" borderId="0" xfId="0" applyAlignment="1" applyProtection="1">
      <alignment vertical="top"/>
      <protection locked="0"/>
    </xf>
    <xf numFmtId="0" fontId="0" fillId="0" borderId="1" xfId="0" applyBorder="1" applyProtection="1">
      <protection hidden="1"/>
    </xf>
    <xf numFmtId="0" fontId="1" fillId="0" borderId="1" xfId="0" applyFont="1" applyBorder="1" applyAlignment="1" applyProtection="1">
      <alignment vertical="center" wrapText="1"/>
      <protection hidden="1"/>
    </xf>
    <xf numFmtId="0" fontId="0" fillId="0" borderId="0" xfId="0" applyProtection="1">
      <protection hidden="1"/>
    </xf>
    <xf numFmtId="0" fontId="1" fillId="0" borderId="0" xfId="0" applyFont="1" applyFill="1" applyBorder="1" applyAlignment="1" applyProtection="1">
      <alignment vertical="center" wrapText="1"/>
      <protection hidden="1"/>
    </xf>
    <xf numFmtId="9" fontId="0" fillId="0" borderId="0" xfId="1" applyFont="1" applyProtection="1">
      <protection hidden="1"/>
    </xf>
    <xf numFmtId="0" fontId="1" fillId="0" borderId="0" xfId="0" applyFont="1" applyProtection="1">
      <protection hidden="1"/>
    </xf>
    <xf numFmtId="0" fontId="2" fillId="2" borderId="1" xfId="0" applyFont="1" applyFill="1" applyBorder="1" applyAlignment="1">
      <alignment vertical="top" wrapText="1"/>
    </xf>
    <xf numFmtId="0" fontId="1" fillId="2" borderId="1" xfId="0" applyFont="1" applyFill="1" applyBorder="1" applyAlignment="1">
      <alignment vertical="top" wrapText="1"/>
    </xf>
    <xf numFmtId="0" fontId="3" fillId="2" borderId="1" xfId="0" applyFont="1" applyFill="1" applyBorder="1" applyAlignment="1">
      <alignment vertical="center" wrapText="1"/>
    </xf>
    <xf numFmtId="0" fontId="0" fillId="2" borderId="1" xfId="0" applyFill="1" applyBorder="1" applyAlignment="1">
      <alignment vertical="top" wrapText="1"/>
    </xf>
    <xf numFmtId="0" fontId="0" fillId="2" borderId="1" xfId="0" applyFill="1" applyBorder="1" applyAlignment="1">
      <alignment vertical="center" wrapText="1"/>
    </xf>
    <xf numFmtId="0" fontId="1" fillId="3" borderId="1" xfId="0" applyFont="1" applyFill="1" applyBorder="1" applyAlignment="1">
      <alignment vertical="top" wrapText="1"/>
    </xf>
    <xf numFmtId="0" fontId="0" fillId="3" borderId="1" xfId="0" applyFill="1" applyBorder="1" applyAlignment="1">
      <alignment vertical="top" wrapText="1"/>
    </xf>
    <xf numFmtId="0" fontId="0" fillId="3" borderId="1" xfId="0" applyFill="1" applyBorder="1" applyAlignment="1">
      <alignment vertical="top"/>
    </xf>
    <xf numFmtId="0" fontId="1" fillId="3" borderId="1" xfId="0" applyFont="1" applyFill="1" applyBorder="1" applyAlignment="1">
      <alignment vertical="center" wrapText="1"/>
    </xf>
    <xf numFmtId="0" fontId="0" fillId="3" borderId="1" xfId="0" applyFill="1" applyBorder="1"/>
    <xf numFmtId="0" fontId="2" fillId="2" borderId="1" xfId="0" applyFont="1" applyFill="1" applyBorder="1" applyAlignment="1">
      <alignment vertical="center" wrapText="1"/>
    </xf>
    <xf numFmtId="0" fontId="1" fillId="2" borderId="1" xfId="0" applyFont="1" applyFill="1" applyBorder="1" applyAlignment="1">
      <alignment vertical="center" wrapText="1"/>
    </xf>
    <xf numFmtId="0" fontId="3" fillId="2" borderId="1" xfId="0" applyFont="1" applyFill="1" applyBorder="1" applyAlignment="1">
      <alignment vertical="top" wrapText="1"/>
    </xf>
    <xf numFmtId="0" fontId="6" fillId="0" borderId="0" xfId="0" applyFont="1" applyAlignment="1">
      <alignment vertical="top"/>
    </xf>
    <xf numFmtId="0" fontId="0" fillId="0" borderId="0" xfId="0" applyAlignment="1">
      <alignment vertical="center" wrapText="1"/>
    </xf>
    <xf numFmtId="0" fontId="0" fillId="0" borderId="0" xfId="0" applyAlignment="1">
      <alignment wrapText="1"/>
    </xf>
    <xf numFmtId="0" fontId="4" fillId="0" borderId="0" xfId="0" applyFont="1" applyAlignment="1">
      <alignment vertical="center" wrapText="1"/>
    </xf>
    <xf numFmtId="0" fontId="0" fillId="2" borderId="1" xfId="0" applyFill="1" applyBorder="1" applyAlignment="1">
      <alignment horizontal="center" vertical="center" wrapText="1"/>
    </xf>
    <xf numFmtId="0" fontId="0" fillId="0" borderId="0" xfId="0" applyAlignment="1" applyProtection="1">
      <alignment wrapText="1"/>
      <protection locked="0"/>
    </xf>
    <xf numFmtId="0" fontId="1" fillId="0" borderId="0" xfId="0" applyFont="1" applyAlignment="1" applyProtection="1">
      <alignment vertical="top"/>
      <protection locked="0"/>
    </xf>
    <xf numFmtId="0" fontId="0" fillId="0" borderId="0" xfId="0" applyAlignment="1" applyProtection="1">
      <alignment vertical="top"/>
      <protection locked="0"/>
    </xf>
    <xf numFmtId="0" fontId="9" fillId="0" borderId="0" xfId="2" applyAlignment="1">
      <alignment vertical="center"/>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600075</xdr:colOff>
      <xdr:row>0</xdr:row>
      <xdr:rowOff>0</xdr:rowOff>
    </xdr:from>
    <xdr:to>
      <xdr:col>1</xdr:col>
      <xdr:colOff>3298405</xdr:colOff>
      <xdr:row>0</xdr:row>
      <xdr:rowOff>552450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52650" y="0"/>
          <a:ext cx="2698330" cy="5524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creativecommons.org/licenses/by-sa/4.0/deed.en_GB"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tabSelected="1" topLeftCell="A10" workbookViewId="0">
      <selection activeCell="B15" sqref="B15"/>
    </sheetView>
  </sheetViews>
  <sheetFormatPr defaultRowHeight="15" x14ac:dyDescent="0.25"/>
  <cols>
    <col min="1" max="1" width="23.28515625" style="1" customWidth="1"/>
    <col min="2" max="2" width="144.5703125" customWidth="1"/>
  </cols>
  <sheetData>
    <row r="1" spans="1:2" ht="52.5" customHeight="1" x14ac:dyDescent="0.25">
      <c r="A1" s="37" t="s">
        <v>0</v>
      </c>
    </row>
    <row r="2" spans="1:2" ht="39.75" customHeight="1" x14ac:dyDescent="0.25">
      <c r="A2" s="38" t="s">
        <v>1</v>
      </c>
      <c r="B2" s="38"/>
    </row>
    <row r="3" spans="1:2" x14ac:dyDescent="0.25">
      <c r="A3" s="38" t="s">
        <v>2</v>
      </c>
      <c r="B3" s="38"/>
    </row>
    <row r="5" spans="1:2" x14ac:dyDescent="0.25">
      <c r="A5" s="1" t="s">
        <v>229</v>
      </c>
    </row>
    <row r="6" spans="1:2" ht="75" x14ac:dyDescent="0.25">
      <c r="A6" s="12" t="s">
        <v>3</v>
      </c>
      <c r="B6" s="1" t="s">
        <v>4</v>
      </c>
    </row>
    <row r="7" spans="1:2" ht="75" x14ac:dyDescent="0.25">
      <c r="A7" s="12" t="s">
        <v>52</v>
      </c>
      <c r="B7" s="1" t="s">
        <v>231</v>
      </c>
    </row>
    <row r="8" spans="1:2" ht="45" x14ac:dyDescent="0.25">
      <c r="A8" s="12" t="s">
        <v>88</v>
      </c>
      <c r="B8" s="1" t="s">
        <v>89</v>
      </c>
    </row>
    <row r="9" spans="1:2" ht="45" x14ac:dyDescent="0.25">
      <c r="A9" s="12" t="s">
        <v>100</v>
      </c>
      <c r="B9" s="1" t="s">
        <v>101</v>
      </c>
    </row>
    <row r="10" spans="1:2" ht="45" x14ac:dyDescent="0.25">
      <c r="A10" s="12" t="s">
        <v>125</v>
      </c>
      <c r="B10" s="1" t="s">
        <v>232</v>
      </c>
    </row>
    <row r="11" spans="1:2" ht="105" x14ac:dyDescent="0.25">
      <c r="A11" s="12" t="s">
        <v>133</v>
      </c>
      <c r="B11" s="1" t="s">
        <v>134</v>
      </c>
    </row>
    <row r="13" spans="1:2" x14ac:dyDescent="0.25">
      <c r="A13" s="39" t="s">
        <v>230</v>
      </c>
      <c r="B13" s="39"/>
    </row>
    <row r="15" spans="1:2" x14ac:dyDescent="0.25">
      <c r="A15" s="45" t="s">
        <v>259</v>
      </c>
    </row>
  </sheetData>
  <mergeCells count="3">
    <mergeCell ref="A2:B2"/>
    <mergeCell ref="A3:B3"/>
    <mergeCell ref="A13:B13"/>
  </mergeCells>
  <hyperlinks>
    <hyperlink ref="A15" r:id="rId1" display="http://creativecommons.org/licenses/by-sa/4.0/deed.en_GB"/>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RowHeight="15" x14ac:dyDescent="0.25"/>
  <cols>
    <col min="1" max="1" width="15" customWidth="1"/>
    <col min="2" max="2" width="13.5703125" customWidth="1"/>
    <col min="3" max="3" width="16.7109375" customWidth="1"/>
    <col min="4" max="4" width="13.7109375" customWidth="1"/>
    <col min="5" max="5" width="13.42578125" customWidth="1"/>
    <col min="6" max="6" width="15.7109375" customWidth="1"/>
    <col min="7" max="7" width="16.5703125" customWidth="1"/>
    <col min="8" max="8" width="29.7109375" style="2" customWidth="1"/>
    <col min="9" max="9" width="57.7109375" style="9" customWidth="1"/>
    <col min="10" max="10" width="42.28515625" style="7" customWidth="1"/>
    <col min="11" max="11" width="38.28515625" customWidth="1"/>
    <col min="12" max="12" width="30.5703125" customWidth="1"/>
  </cols>
  <sheetData>
    <row r="1" spans="1:12" ht="23.25" x14ac:dyDescent="0.35">
      <c r="A1" s="3" t="s">
        <v>3</v>
      </c>
    </row>
    <row r="2" spans="1:12" x14ac:dyDescent="0.25">
      <c r="A2" s="24"/>
      <c r="B2" s="25" t="s">
        <v>5</v>
      </c>
      <c r="C2" s="25" t="s">
        <v>6</v>
      </c>
      <c r="D2" s="25" t="s">
        <v>7</v>
      </c>
      <c r="E2" s="25" t="s">
        <v>8</v>
      </c>
      <c r="F2" s="25" t="s">
        <v>9</v>
      </c>
      <c r="G2" s="11" t="s">
        <v>12</v>
      </c>
      <c r="H2" s="11" t="s">
        <v>14</v>
      </c>
      <c r="I2" s="29" t="s">
        <v>13</v>
      </c>
      <c r="J2" s="29" t="s">
        <v>159</v>
      </c>
      <c r="K2" s="29" t="s">
        <v>192</v>
      </c>
      <c r="L2" s="29" t="s">
        <v>198</v>
      </c>
    </row>
    <row r="3" spans="1:12" ht="129.75" customHeight="1" x14ac:dyDescent="0.25">
      <c r="A3" s="26" t="s">
        <v>10</v>
      </c>
      <c r="B3" s="27" t="s">
        <v>11</v>
      </c>
      <c r="C3" s="27" t="s">
        <v>15</v>
      </c>
      <c r="D3" s="27" t="s">
        <v>16</v>
      </c>
      <c r="E3" s="27" t="s">
        <v>17</v>
      </c>
      <c r="F3" s="27" t="s">
        <v>18</v>
      </c>
      <c r="G3" s="14" t="s">
        <v>241</v>
      </c>
      <c r="H3" s="6"/>
      <c r="I3" s="30" t="s">
        <v>195</v>
      </c>
      <c r="J3" s="30" t="s">
        <v>160</v>
      </c>
      <c r="K3" s="30" t="s">
        <v>242</v>
      </c>
      <c r="L3" s="30" t="s">
        <v>243</v>
      </c>
    </row>
    <row r="4" spans="1:12" s="2" customFormat="1" ht="129.75" customHeight="1" x14ac:dyDescent="0.25">
      <c r="A4" s="26" t="s">
        <v>206</v>
      </c>
      <c r="B4" s="27" t="s">
        <v>208</v>
      </c>
      <c r="C4" s="27"/>
      <c r="D4" s="27" t="s">
        <v>209</v>
      </c>
      <c r="E4" s="27"/>
      <c r="F4" s="27" t="s">
        <v>207</v>
      </c>
      <c r="G4" s="14" t="s">
        <v>241</v>
      </c>
      <c r="H4" s="6"/>
      <c r="I4" s="30"/>
      <c r="J4" s="30" t="s">
        <v>210</v>
      </c>
      <c r="K4" s="30" t="s">
        <v>212</v>
      </c>
      <c r="L4" s="30" t="s">
        <v>211</v>
      </c>
    </row>
    <row r="5" spans="1:12" ht="105" x14ac:dyDescent="0.25">
      <c r="A5" s="26" t="s">
        <v>19</v>
      </c>
      <c r="B5" s="28" t="s">
        <v>20</v>
      </c>
      <c r="C5" s="28" t="s">
        <v>21</v>
      </c>
      <c r="D5" s="28" t="s">
        <v>22</v>
      </c>
      <c r="E5" s="28" t="s">
        <v>23</v>
      </c>
      <c r="F5" s="28" t="s">
        <v>24</v>
      </c>
      <c r="G5" s="14" t="s">
        <v>241</v>
      </c>
      <c r="H5" s="6"/>
      <c r="I5" s="30" t="s">
        <v>162</v>
      </c>
      <c r="J5" s="30" t="s">
        <v>161</v>
      </c>
      <c r="K5" s="30" t="s">
        <v>196</v>
      </c>
      <c r="L5" s="30"/>
    </row>
    <row r="6" spans="1:12" ht="180" x14ac:dyDescent="0.25">
      <c r="A6" s="26" t="s">
        <v>25</v>
      </c>
      <c r="B6" s="28" t="s">
        <v>26</v>
      </c>
      <c r="C6" s="28" t="s">
        <v>27</v>
      </c>
      <c r="D6" s="28" t="s">
        <v>28</v>
      </c>
      <c r="E6" s="28" t="s">
        <v>29</v>
      </c>
      <c r="F6" s="28" t="s">
        <v>30</v>
      </c>
      <c r="G6" s="14" t="s">
        <v>241</v>
      </c>
      <c r="H6" s="6"/>
      <c r="I6" s="30" t="s">
        <v>163</v>
      </c>
      <c r="J6" s="30" t="s">
        <v>164</v>
      </c>
      <c r="K6" s="30" t="s">
        <v>193</v>
      </c>
      <c r="L6" s="30" t="s">
        <v>194</v>
      </c>
    </row>
    <row r="7" spans="1:12" ht="135" x14ac:dyDescent="0.25">
      <c r="A7" s="26" t="s">
        <v>31</v>
      </c>
      <c r="B7" s="28" t="s">
        <v>32</v>
      </c>
      <c r="C7" s="28" t="s">
        <v>33</v>
      </c>
      <c r="D7" s="28" t="s">
        <v>34</v>
      </c>
      <c r="E7" s="28" t="s">
        <v>35</v>
      </c>
      <c r="F7" s="28" t="s">
        <v>36</v>
      </c>
      <c r="G7" s="14" t="s">
        <v>241</v>
      </c>
      <c r="H7" s="6"/>
      <c r="I7" s="31"/>
      <c r="J7" s="30"/>
      <c r="K7" s="30" t="s">
        <v>244</v>
      </c>
      <c r="L7" s="30"/>
    </row>
    <row r="8" spans="1:12" ht="134.25" customHeight="1" x14ac:dyDescent="0.25">
      <c r="A8" s="26" t="s">
        <v>37</v>
      </c>
      <c r="B8" s="28" t="s">
        <v>38</v>
      </c>
      <c r="C8" s="28" t="s">
        <v>39</v>
      </c>
      <c r="D8" s="28" t="s">
        <v>40</v>
      </c>
      <c r="E8" s="28" t="s">
        <v>41</v>
      </c>
      <c r="F8" s="28" t="s">
        <v>42</v>
      </c>
      <c r="G8" s="14" t="s">
        <v>241</v>
      </c>
      <c r="H8" s="6"/>
      <c r="I8" s="30" t="s">
        <v>43</v>
      </c>
      <c r="J8" s="30"/>
      <c r="K8" s="30" t="s">
        <v>197</v>
      </c>
      <c r="L8" s="30"/>
    </row>
    <row r="9" spans="1:12" ht="195" x14ac:dyDescent="0.25">
      <c r="A9" s="26" t="s">
        <v>44</v>
      </c>
      <c r="B9" s="28" t="s">
        <v>45</v>
      </c>
      <c r="C9" s="28" t="s">
        <v>46</v>
      </c>
      <c r="D9" s="28" t="s">
        <v>47</v>
      </c>
      <c r="E9" s="28" t="s">
        <v>48</v>
      </c>
      <c r="F9" s="28" t="s">
        <v>49</v>
      </c>
      <c r="G9" s="14" t="s">
        <v>241</v>
      </c>
      <c r="H9" s="6"/>
      <c r="I9" s="30" t="s">
        <v>50</v>
      </c>
      <c r="J9" s="30"/>
      <c r="K9" s="30" t="s">
        <v>245</v>
      </c>
      <c r="L9" s="30"/>
    </row>
    <row r="11" spans="1:12" ht="35.25" customHeight="1" x14ac:dyDescent="0.25">
      <c r="A11" s="40" t="s">
        <v>51</v>
      </c>
      <c r="B11" s="40"/>
      <c r="C11" s="40"/>
      <c r="D11" s="40"/>
      <c r="E11" s="40"/>
      <c r="F11" s="40"/>
      <c r="G11" s="40"/>
      <c r="H11" s="40"/>
      <c r="I11" s="40"/>
    </row>
  </sheetData>
  <mergeCells count="1">
    <mergeCell ref="A11:I11"/>
  </mergeCells>
  <dataValidations count="1">
    <dataValidation type="list" allowBlank="1" showInputMessage="1" showErrorMessage="1" sqref="G3:G9">
      <formula1>"[ Select ], Chaotic, Reactive, Proactive, Integrated, Superstar"</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workbookViewId="0">
      <pane xSplit="1" ySplit="2" topLeftCell="B3" activePane="bottomRight" state="frozen"/>
      <selection pane="topRight" activeCell="B1" sqref="B1"/>
      <selection pane="bottomLeft" activeCell="A3" sqref="A3"/>
      <selection pane="bottomRight" activeCell="C4" sqref="C4"/>
    </sheetView>
  </sheetViews>
  <sheetFormatPr defaultRowHeight="15" x14ac:dyDescent="0.25"/>
  <cols>
    <col min="1" max="1" width="15" customWidth="1"/>
    <col min="2" max="2" width="15.28515625" customWidth="1"/>
    <col min="3" max="3" width="13" customWidth="1"/>
    <col min="4" max="4" width="13.7109375" customWidth="1"/>
    <col min="5" max="5" width="13.42578125" customWidth="1"/>
    <col min="6" max="6" width="15.7109375" customWidth="1"/>
    <col min="7" max="7" width="16.5703125" customWidth="1"/>
    <col min="8" max="8" width="22" style="2" customWidth="1"/>
    <col min="9" max="9" width="68.42578125" style="9" customWidth="1"/>
    <col min="10" max="10" width="37.140625" style="7" customWidth="1"/>
    <col min="11" max="11" width="36.85546875" customWidth="1"/>
    <col min="12" max="12" width="25.85546875" customWidth="1"/>
  </cols>
  <sheetData>
    <row r="1" spans="1:12" ht="23.25" x14ac:dyDescent="0.35">
      <c r="A1" s="3" t="s">
        <v>52</v>
      </c>
    </row>
    <row r="2" spans="1:12" s="9" customFormat="1" ht="30" x14ac:dyDescent="0.25">
      <c r="A2" s="24"/>
      <c r="B2" s="25" t="s">
        <v>5</v>
      </c>
      <c r="C2" s="25" t="s">
        <v>6</v>
      </c>
      <c r="D2" s="25" t="s">
        <v>7</v>
      </c>
      <c r="E2" s="25" t="s">
        <v>8</v>
      </c>
      <c r="F2" s="25" t="s">
        <v>9</v>
      </c>
      <c r="G2" s="11" t="s">
        <v>12</v>
      </c>
      <c r="H2" s="11" t="s">
        <v>14</v>
      </c>
      <c r="I2" s="29" t="s">
        <v>13</v>
      </c>
      <c r="J2" s="29" t="s">
        <v>159</v>
      </c>
      <c r="K2" s="29" t="s">
        <v>192</v>
      </c>
      <c r="L2" s="29" t="s">
        <v>198</v>
      </c>
    </row>
    <row r="3" spans="1:12" ht="135" x14ac:dyDescent="0.25">
      <c r="A3" s="26" t="s">
        <v>53</v>
      </c>
      <c r="B3" s="28" t="s">
        <v>54</v>
      </c>
      <c r="C3" s="28" t="s">
        <v>55</v>
      </c>
      <c r="D3" s="28" t="s">
        <v>56</v>
      </c>
      <c r="E3" s="28" t="s">
        <v>57</v>
      </c>
      <c r="F3" s="28" t="s">
        <v>58</v>
      </c>
      <c r="G3" s="6" t="s">
        <v>241</v>
      </c>
      <c r="H3" s="6"/>
      <c r="I3" s="30" t="s">
        <v>165</v>
      </c>
      <c r="J3" s="30" t="s">
        <v>199</v>
      </c>
      <c r="K3" s="30" t="s">
        <v>200</v>
      </c>
      <c r="L3" s="30" t="s">
        <v>205</v>
      </c>
    </row>
    <row r="4" spans="1:12" ht="139.5" customHeight="1" x14ac:dyDescent="0.25">
      <c r="A4" s="26" t="s">
        <v>59</v>
      </c>
      <c r="B4" s="28" t="s">
        <v>60</v>
      </c>
      <c r="C4" s="28" t="s">
        <v>61</v>
      </c>
      <c r="D4" s="28" t="s">
        <v>62</v>
      </c>
      <c r="E4" s="28" t="s">
        <v>63</v>
      </c>
      <c r="F4" s="28" t="s">
        <v>64</v>
      </c>
      <c r="G4" s="6" t="s">
        <v>241</v>
      </c>
      <c r="H4" s="6"/>
      <c r="I4" s="30" t="s">
        <v>65</v>
      </c>
      <c r="J4" s="30" t="s">
        <v>166</v>
      </c>
      <c r="K4" s="30"/>
      <c r="L4" s="30" t="s">
        <v>201</v>
      </c>
    </row>
    <row r="5" spans="1:12" ht="142.5" customHeight="1" x14ac:dyDescent="0.25">
      <c r="A5" s="26" t="s">
        <v>66</v>
      </c>
      <c r="B5" s="28" t="s">
        <v>67</v>
      </c>
      <c r="C5" s="28" t="s">
        <v>68</v>
      </c>
      <c r="D5" s="28" t="s">
        <v>69</v>
      </c>
      <c r="E5" s="28" t="s">
        <v>70</v>
      </c>
      <c r="F5" s="28" t="s">
        <v>71</v>
      </c>
      <c r="G5" s="6" t="s">
        <v>241</v>
      </c>
      <c r="H5" s="6"/>
      <c r="I5" s="30" t="s">
        <v>167</v>
      </c>
      <c r="J5" s="30" t="s">
        <v>168</v>
      </c>
      <c r="K5" s="30" t="s">
        <v>218</v>
      </c>
      <c r="L5" s="30" t="s">
        <v>204</v>
      </c>
    </row>
    <row r="6" spans="1:12" ht="165" x14ac:dyDescent="0.25">
      <c r="A6" s="26" t="s">
        <v>72</v>
      </c>
      <c r="B6" s="28" t="s">
        <v>73</v>
      </c>
      <c r="C6" s="28" t="s">
        <v>74</v>
      </c>
      <c r="D6" s="41" t="s">
        <v>75</v>
      </c>
      <c r="E6" s="41"/>
      <c r="F6" s="28" t="s">
        <v>76</v>
      </c>
      <c r="G6" s="6" t="s">
        <v>241</v>
      </c>
      <c r="H6" s="6"/>
      <c r="I6" s="31"/>
      <c r="J6" s="30" t="s">
        <v>169</v>
      </c>
      <c r="K6" s="30" t="s">
        <v>246</v>
      </c>
      <c r="L6" s="30" t="s">
        <v>202</v>
      </c>
    </row>
    <row r="7" spans="1:12" ht="165" x14ac:dyDescent="0.25">
      <c r="A7" s="26" t="s">
        <v>77</v>
      </c>
      <c r="B7" s="28" t="s">
        <v>78</v>
      </c>
      <c r="C7" s="28" t="s">
        <v>79</v>
      </c>
      <c r="D7" s="28" t="s">
        <v>80</v>
      </c>
      <c r="E7" s="28" t="s">
        <v>81</v>
      </c>
      <c r="F7" s="28" t="s">
        <v>82</v>
      </c>
      <c r="G7" s="6" t="s">
        <v>241</v>
      </c>
      <c r="H7" s="6"/>
      <c r="I7" s="31"/>
      <c r="J7" s="30" t="s">
        <v>170</v>
      </c>
      <c r="K7" s="30"/>
      <c r="L7" s="30" t="s">
        <v>203</v>
      </c>
    </row>
    <row r="8" spans="1:12" ht="150" x14ac:dyDescent="0.25">
      <c r="A8" s="26" t="s">
        <v>83</v>
      </c>
      <c r="B8" s="28" t="s">
        <v>84</v>
      </c>
      <c r="C8" s="28" t="s">
        <v>85</v>
      </c>
      <c r="D8" s="28" t="s">
        <v>171</v>
      </c>
      <c r="E8" s="28" t="s">
        <v>86</v>
      </c>
      <c r="F8" s="28" t="s">
        <v>87</v>
      </c>
      <c r="G8" s="6" t="s">
        <v>241</v>
      </c>
      <c r="H8" s="6"/>
      <c r="I8" s="31"/>
      <c r="J8" s="30"/>
      <c r="K8" s="30" t="s">
        <v>219</v>
      </c>
      <c r="L8" s="30" t="s">
        <v>220</v>
      </c>
    </row>
  </sheetData>
  <mergeCells count="1">
    <mergeCell ref="D6:E6"/>
  </mergeCells>
  <dataValidations count="1">
    <dataValidation type="list" allowBlank="1" showInputMessage="1" showErrorMessage="1" sqref="G3:G8">
      <formula1>"[ Select ], Chaotic, Reactive, Proactive, Integrated, Superstar"</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
  <sheetViews>
    <sheetView workbookViewId="0">
      <pane xSplit="1" ySplit="2" topLeftCell="B5" activePane="bottomRight" state="frozen"/>
      <selection pane="topRight" activeCell="B1" sqref="B1"/>
      <selection pane="bottomLeft" activeCell="A3" sqref="A3"/>
      <selection pane="bottomRight" activeCell="G3" sqref="G3:G5"/>
    </sheetView>
  </sheetViews>
  <sheetFormatPr defaultRowHeight="15" x14ac:dyDescent="0.25"/>
  <cols>
    <col min="1" max="1" width="15" customWidth="1"/>
    <col min="2" max="2" width="15.28515625" customWidth="1"/>
    <col min="3" max="3" width="13" customWidth="1"/>
    <col min="4" max="4" width="13.7109375" customWidth="1"/>
    <col min="5" max="5" width="19" customWidth="1"/>
    <col min="6" max="6" width="20" customWidth="1"/>
    <col min="7" max="7" width="16.5703125" customWidth="1"/>
    <col min="8" max="8" width="32.28515625" customWidth="1"/>
    <col min="9" max="9" width="53" style="1" customWidth="1"/>
    <col min="10" max="10" width="31.5703125" customWidth="1"/>
    <col min="11" max="11" width="30.7109375" customWidth="1"/>
  </cols>
  <sheetData>
    <row r="1" spans="1:11" ht="23.25" x14ac:dyDescent="0.35">
      <c r="A1" s="3" t="s">
        <v>88</v>
      </c>
    </row>
    <row r="2" spans="1:11" ht="44.25" customHeight="1" x14ac:dyDescent="0.25">
      <c r="A2" s="34"/>
      <c r="B2" s="35" t="s">
        <v>5</v>
      </c>
      <c r="C2" s="35" t="s">
        <v>6</v>
      </c>
      <c r="D2" s="35" t="s">
        <v>7</v>
      </c>
      <c r="E2" s="35" t="s">
        <v>8</v>
      </c>
      <c r="F2" s="35" t="s">
        <v>9</v>
      </c>
      <c r="G2" s="4" t="s">
        <v>12</v>
      </c>
      <c r="H2" s="4" t="s">
        <v>14</v>
      </c>
      <c r="I2" s="29" t="s">
        <v>159</v>
      </c>
      <c r="J2" s="29" t="s">
        <v>192</v>
      </c>
      <c r="K2" s="29" t="s">
        <v>198</v>
      </c>
    </row>
    <row r="3" spans="1:11" s="9" customFormat="1" ht="165" x14ac:dyDescent="0.25">
      <c r="A3" s="36" t="s">
        <v>90</v>
      </c>
      <c r="B3" s="27" t="s">
        <v>91</v>
      </c>
      <c r="C3" s="27" t="s">
        <v>92</v>
      </c>
      <c r="D3" s="27" t="s">
        <v>93</v>
      </c>
      <c r="E3" s="27" t="s">
        <v>94</v>
      </c>
      <c r="F3" s="27" t="s">
        <v>95</v>
      </c>
      <c r="G3" s="14" t="s">
        <v>241</v>
      </c>
      <c r="H3" s="5"/>
      <c r="I3" s="30" t="s">
        <v>257</v>
      </c>
      <c r="J3" s="30" t="s">
        <v>214</v>
      </c>
      <c r="K3" s="30" t="s">
        <v>213</v>
      </c>
    </row>
    <row r="4" spans="1:11" s="9" customFormat="1" ht="111" customHeight="1" x14ac:dyDescent="0.25">
      <c r="A4" s="36" t="s">
        <v>96</v>
      </c>
      <c r="B4" s="27" t="s">
        <v>97</v>
      </c>
      <c r="C4" s="27"/>
      <c r="D4" s="27" t="s">
        <v>98</v>
      </c>
      <c r="E4" s="27"/>
      <c r="F4" s="27" t="s">
        <v>99</v>
      </c>
      <c r="G4" s="14" t="s">
        <v>241</v>
      </c>
      <c r="H4" s="5"/>
      <c r="I4" s="30"/>
      <c r="J4" s="30"/>
      <c r="K4" s="30" t="s">
        <v>217</v>
      </c>
    </row>
    <row r="5" spans="1:11" s="9" customFormat="1" ht="180" x14ac:dyDescent="0.25">
      <c r="A5" s="36" t="s">
        <v>172</v>
      </c>
      <c r="B5" s="27" t="s">
        <v>173</v>
      </c>
      <c r="C5" s="27" t="s">
        <v>176</v>
      </c>
      <c r="D5" s="27" t="s">
        <v>177</v>
      </c>
      <c r="E5" s="27" t="s">
        <v>175</v>
      </c>
      <c r="F5" s="27" t="s">
        <v>174</v>
      </c>
      <c r="G5" s="14" t="s">
        <v>241</v>
      </c>
      <c r="H5" s="5"/>
      <c r="I5" s="30" t="s">
        <v>258</v>
      </c>
      <c r="J5" s="30" t="s">
        <v>215</v>
      </c>
      <c r="K5" s="30" t="s">
        <v>216</v>
      </c>
    </row>
  </sheetData>
  <dataValidations count="1">
    <dataValidation type="list" allowBlank="1" showInputMessage="1" showErrorMessage="1" sqref="G3:G5">
      <formula1>"[ Select ], Chaotic, Reactive, Proactive, Integrated, Superstar"</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
  <sheetViews>
    <sheetView workbookViewId="0">
      <pane xSplit="1" ySplit="2" topLeftCell="I3" activePane="bottomRight" state="frozen"/>
      <selection pane="topRight" activeCell="B1" sqref="B1"/>
      <selection pane="bottomLeft" activeCell="A3" sqref="A3"/>
      <selection pane="bottomRight" activeCell="K4" sqref="K4"/>
    </sheetView>
  </sheetViews>
  <sheetFormatPr defaultRowHeight="15" x14ac:dyDescent="0.25"/>
  <cols>
    <col min="1" max="1" width="15" customWidth="1"/>
    <col min="2" max="2" width="15.28515625" customWidth="1"/>
    <col min="3" max="3" width="13" customWidth="1"/>
    <col min="4" max="4" width="13.7109375" customWidth="1"/>
    <col min="5" max="5" width="17" customWidth="1"/>
    <col min="6" max="6" width="15.7109375" customWidth="1"/>
    <col min="7" max="7" width="16.5703125" customWidth="1"/>
    <col min="8" max="8" width="31.140625" style="2" customWidth="1"/>
    <col min="9" max="9" width="68.42578125" customWidth="1"/>
    <col min="10" max="10" width="36.85546875" customWidth="1"/>
    <col min="11" max="11" width="47.140625" customWidth="1"/>
    <col min="12" max="12" width="31.140625" customWidth="1"/>
  </cols>
  <sheetData>
    <row r="1" spans="1:12" ht="23.25" x14ac:dyDescent="0.35">
      <c r="A1" s="3" t="s">
        <v>100</v>
      </c>
    </row>
    <row r="2" spans="1:12" s="9" customFormat="1" ht="30" x14ac:dyDescent="0.25">
      <c r="A2" s="24"/>
      <c r="B2" s="25" t="s">
        <v>5</v>
      </c>
      <c r="C2" s="25" t="s">
        <v>6</v>
      </c>
      <c r="D2" s="25" t="s">
        <v>7</v>
      </c>
      <c r="E2" s="25" t="s">
        <v>8</v>
      </c>
      <c r="F2" s="25" t="s">
        <v>9</v>
      </c>
      <c r="G2" s="11" t="s">
        <v>12</v>
      </c>
      <c r="H2" s="11" t="s">
        <v>14</v>
      </c>
      <c r="I2" s="29" t="s">
        <v>13</v>
      </c>
      <c r="J2" s="29" t="s">
        <v>159</v>
      </c>
      <c r="K2" s="29" t="s">
        <v>192</v>
      </c>
      <c r="L2" s="29" t="s">
        <v>198</v>
      </c>
    </row>
    <row r="3" spans="1:12" s="9" customFormat="1" ht="165" x14ac:dyDescent="0.25">
      <c r="A3" s="36" t="s">
        <v>102</v>
      </c>
      <c r="B3" s="27" t="s">
        <v>103</v>
      </c>
      <c r="C3" s="27" t="s">
        <v>104</v>
      </c>
      <c r="D3" s="27" t="s">
        <v>105</v>
      </c>
      <c r="E3" s="27"/>
      <c r="F3" s="27" t="s">
        <v>106</v>
      </c>
      <c r="G3" s="6" t="s">
        <v>241</v>
      </c>
      <c r="H3" s="8"/>
      <c r="I3" s="30" t="s">
        <v>178</v>
      </c>
      <c r="J3" s="30" t="s">
        <v>255</v>
      </c>
      <c r="K3" s="30" t="s">
        <v>256</v>
      </c>
      <c r="L3" s="30" t="s">
        <v>221</v>
      </c>
    </row>
    <row r="4" spans="1:12" s="9" customFormat="1" ht="180" x14ac:dyDescent="0.25">
      <c r="A4" s="36" t="s">
        <v>107</v>
      </c>
      <c r="B4" s="27" t="s">
        <v>108</v>
      </c>
      <c r="C4" s="27" t="s">
        <v>109</v>
      </c>
      <c r="D4" s="27" t="s">
        <v>110</v>
      </c>
      <c r="E4" s="27" t="s">
        <v>111</v>
      </c>
      <c r="F4" s="27" t="s">
        <v>112</v>
      </c>
      <c r="G4" s="6" t="s">
        <v>241</v>
      </c>
      <c r="H4" s="8"/>
      <c r="I4" s="30" t="s">
        <v>253</v>
      </c>
      <c r="J4" s="30" t="s">
        <v>254</v>
      </c>
      <c r="K4" s="30" t="s">
        <v>251</v>
      </c>
      <c r="L4" s="30" t="s">
        <v>222</v>
      </c>
    </row>
    <row r="5" spans="1:12" ht="120" x14ac:dyDescent="0.25">
      <c r="A5" s="36" t="s">
        <v>113</v>
      </c>
      <c r="B5" s="27" t="s">
        <v>114</v>
      </c>
      <c r="C5" s="27" t="s">
        <v>115</v>
      </c>
      <c r="D5" s="27" t="s">
        <v>116</v>
      </c>
      <c r="E5" s="27" t="s">
        <v>117</v>
      </c>
      <c r="F5" s="27" t="s">
        <v>118</v>
      </c>
      <c r="G5" s="6" t="s">
        <v>241</v>
      </c>
      <c r="H5" s="6"/>
      <c r="I5" s="30" t="s">
        <v>179</v>
      </c>
      <c r="J5" s="30" t="s">
        <v>224</v>
      </c>
      <c r="K5" s="30" t="s">
        <v>252</v>
      </c>
      <c r="L5" s="30" t="s">
        <v>223</v>
      </c>
    </row>
    <row r="6" spans="1:12" ht="120" x14ac:dyDescent="0.25">
      <c r="A6" s="36" t="s">
        <v>119</v>
      </c>
      <c r="B6" s="27" t="s">
        <v>120</v>
      </c>
      <c r="C6" s="27" t="s">
        <v>121</v>
      </c>
      <c r="D6" s="27" t="s">
        <v>122</v>
      </c>
      <c r="E6" s="27" t="s">
        <v>123</v>
      </c>
      <c r="F6" s="27" t="s">
        <v>124</v>
      </c>
      <c r="G6" s="6" t="s">
        <v>241</v>
      </c>
      <c r="H6" s="6"/>
      <c r="I6" s="30" t="s">
        <v>180</v>
      </c>
      <c r="J6" s="33"/>
      <c r="K6" s="30" t="s">
        <v>226</v>
      </c>
      <c r="L6" s="30" t="s">
        <v>225</v>
      </c>
    </row>
  </sheetData>
  <dataValidations count="1">
    <dataValidation type="list" allowBlank="1" showInputMessage="1" showErrorMessage="1" sqref="G3:G6">
      <formula1>"[ Select ], Chaotic, Reactive, Proactive, Integrated, Superstar"</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
  <sheetViews>
    <sheetView workbookViewId="0">
      <pane xSplit="1" ySplit="2" topLeftCell="B4" activePane="bottomRight" state="frozen"/>
      <selection pane="topRight" activeCell="B1" sqref="B1"/>
      <selection pane="bottomLeft" activeCell="A3" sqref="A3"/>
      <selection pane="bottomRight" activeCell="F2" sqref="A2:F5"/>
    </sheetView>
  </sheetViews>
  <sheetFormatPr defaultRowHeight="15" x14ac:dyDescent="0.25"/>
  <cols>
    <col min="1" max="1" width="15" customWidth="1"/>
    <col min="2" max="2" width="15.28515625" customWidth="1"/>
    <col min="3" max="3" width="16.140625" customWidth="1"/>
    <col min="4" max="4" width="16.7109375" customWidth="1"/>
    <col min="5" max="5" width="12.140625" customWidth="1"/>
    <col min="6" max="6" width="19.28515625" customWidth="1"/>
    <col min="7" max="7" width="16.5703125" customWidth="1"/>
    <col min="8" max="8" width="31.140625" style="2" customWidth="1"/>
    <col min="9" max="9" width="68.42578125" customWidth="1"/>
    <col min="10" max="10" width="31.140625" customWidth="1"/>
    <col min="11" max="11" width="24.7109375" customWidth="1"/>
  </cols>
  <sheetData>
    <row r="1" spans="1:11" ht="23.25" x14ac:dyDescent="0.35">
      <c r="A1" s="3" t="s">
        <v>125</v>
      </c>
    </row>
    <row r="2" spans="1:11" ht="44.25" customHeight="1" x14ac:dyDescent="0.25">
      <c r="A2" s="34"/>
      <c r="B2" s="35" t="s">
        <v>5</v>
      </c>
      <c r="C2" s="35" t="s">
        <v>6</v>
      </c>
      <c r="D2" s="35" t="s">
        <v>7</v>
      </c>
      <c r="E2" s="35" t="s">
        <v>8</v>
      </c>
      <c r="F2" s="35" t="s">
        <v>9</v>
      </c>
      <c r="G2" s="10" t="s">
        <v>12</v>
      </c>
      <c r="H2" s="4" t="s">
        <v>14</v>
      </c>
      <c r="I2" s="32" t="s">
        <v>13</v>
      </c>
      <c r="J2" s="29" t="s">
        <v>159</v>
      </c>
      <c r="K2" s="29" t="s">
        <v>192</v>
      </c>
    </row>
    <row r="3" spans="1:11" s="9" customFormat="1" ht="135" x14ac:dyDescent="0.25">
      <c r="A3" s="36" t="s">
        <v>182</v>
      </c>
      <c r="B3" s="27" t="s">
        <v>183</v>
      </c>
      <c r="C3" s="27"/>
      <c r="D3" s="27" t="s">
        <v>126</v>
      </c>
      <c r="E3" s="27"/>
      <c r="F3" s="27" t="s">
        <v>127</v>
      </c>
      <c r="G3" s="6" t="s">
        <v>241</v>
      </c>
      <c r="H3" s="8"/>
      <c r="I3" s="30" t="s">
        <v>128</v>
      </c>
      <c r="J3" s="31"/>
      <c r="K3" s="30" t="s">
        <v>247</v>
      </c>
    </row>
    <row r="4" spans="1:11" s="9" customFormat="1" ht="105" x14ac:dyDescent="0.25">
      <c r="A4" s="36" t="s">
        <v>181</v>
      </c>
      <c r="B4" s="27" t="s">
        <v>183</v>
      </c>
      <c r="C4" s="27" t="s">
        <v>185</v>
      </c>
      <c r="D4" s="27" t="s">
        <v>186</v>
      </c>
      <c r="E4" s="27"/>
      <c r="F4" s="27" t="s">
        <v>184</v>
      </c>
      <c r="G4" s="6" t="s">
        <v>241</v>
      </c>
      <c r="H4" s="8"/>
      <c r="I4" s="30"/>
      <c r="J4" s="31"/>
      <c r="K4" s="30" t="s">
        <v>228</v>
      </c>
    </row>
    <row r="5" spans="1:11" ht="120" x14ac:dyDescent="0.25">
      <c r="A5" s="36" t="s">
        <v>129</v>
      </c>
      <c r="B5" s="27" t="s">
        <v>130</v>
      </c>
      <c r="C5" s="27"/>
      <c r="D5" s="27" t="s">
        <v>131</v>
      </c>
      <c r="E5" s="27"/>
      <c r="F5" s="27" t="s">
        <v>132</v>
      </c>
      <c r="G5" s="6" t="s">
        <v>241</v>
      </c>
      <c r="H5" s="6"/>
      <c r="I5" s="33"/>
      <c r="J5" s="33"/>
      <c r="K5" s="30"/>
    </row>
  </sheetData>
  <dataValidations count="1">
    <dataValidation type="list" allowBlank="1" showInputMessage="1" showErrorMessage="1" sqref="G3:G5">
      <formula1>"[ Select ], Chaotic, Reactive, Proactive, Integrated, Superstar"</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
  <sheetViews>
    <sheetView workbookViewId="0">
      <pane xSplit="1" ySplit="2" topLeftCell="B3" activePane="bottomRight" state="frozen"/>
      <selection pane="topRight" activeCell="B1" sqref="B1"/>
      <selection pane="bottomLeft" activeCell="A3" sqref="A3"/>
      <selection pane="bottomRight" activeCell="E6" sqref="E6"/>
    </sheetView>
  </sheetViews>
  <sheetFormatPr defaultRowHeight="15" x14ac:dyDescent="0.25"/>
  <cols>
    <col min="1" max="1" width="15" customWidth="1"/>
    <col min="2" max="2" width="15.28515625" customWidth="1"/>
    <col min="3" max="3" width="16.140625" customWidth="1"/>
    <col min="4" max="5" width="16.7109375" customWidth="1"/>
    <col min="6" max="6" width="19.28515625" customWidth="1"/>
    <col min="7" max="7" width="16.5703125" style="13" customWidth="1"/>
    <col min="8" max="8" width="31.140625" style="2" customWidth="1"/>
    <col min="9" max="9" width="31.140625" customWidth="1"/>
    <col min="10" max="10" width="35.42578125" customWidth="1"/>
  </cols>
  <sheetData>
    <row r="1" spans="1:10" ht="23.25" x14ac:dyDescent="0.35">
      <c r="A1" s="3" t="s">
        <v>133</v>
      </c>
    </row>
    <row r="2" spans="1:10" ht="44.25" customHeight="1" x14ac:dyDescent="0.25">
      <c r="A2" s="34"/>
      <c r="B2" s="35" t="s">
        <v>5</v>
      </c>
      <c r="C2" s="35" t="s">
        <v>6</v>
      </c>
      <c r="D2" s="35" t="s">
        <v>7</v>
      </c>
      <c r="E2" s="35" t="s">
        <v>8</v>
      </c>
      <c r="F2" s="35" t="s">
        <v>9</v>
      </c>
      <c r="G2" s="4" t="s">
        <v>12</v>
      </c>
      <c r="H2" s="4" t="s">
        <v>14</v>
      </c>
      <c r="I2" s="29" t="s">
        <v>159</v>
      </c>
      <c r="J2" s="29" t="s">
        <v>192</v>
      </c>
    </row>
    <row r="3" spans="1:10" s="9" customFormat="1" ht="153.75" customHeight="1" x14ac:dyDescent="0.25">
      <c r="A3" s="36" t="s">
        <v>187</v>
      </c>
      <c r="B3" s="27" t="s">
        <v>135</v>
      </c>
      <c r="C3" s="27" t="s">
        <v>136</v>
      </c>
      <c r="D3" s="27" t="s">
        <v>137</v>
      </c>
      <c r="E3" s="27" t="s">
        <v>138</v>
      </c>
      <c r="F3" s="27" t="s">
        <v>139</v>
      </c>
      <c r="G3" s="14" t="s">
        <v>241</v>
      </c>
      <c r="H3" s="8"/>
      <c r="I3" s="30" t="s">
        <v>191</v>
      </c>
      <c r="J3" s="30" t="s">
        <v>249</v>
      </c>
    </row>
    <row r="4" spans="1:10" ht="150" x14ac:dyDescent="0.25">
      <c r="A4" s="36" t="s">
        <v>140</v>
      </c>
      <c r="B4" s="27" t="s">
        <v>141</v>
      </c>
      <c r="C4" s="27" t="s">
        <v>142</v>
      </c>
      <c r="D4" s="27" t="s">
        <v>143</v>
      </c>
      <c r="E4" s="27" t="s">
        <v>144</v>
      </c>
      <c r="F4" s="27" t="s">
        <v>145</v>
      </c>
      <c r="G4" s="14" t="s">
        <v>241</v>
      </c>
      <c r="H4" s="6"/>
      <c r="I4" s="30" t="s">
        <v>190</v>
      </c>
      <c r="J4" s="30" t="s">
        <v>248</v>
      </c>
    </row>
    <row r="5" spans="1:10" ht="195" x14ac:dyDescent="0.25">
      <c r="A5" s="36" t="s">
        <v>146</v>
      </c>
      <c r="B5" s="27" t="s">
        <v>147</v>
      </c>
      <c r="C5" s="27" t="s">
        <v>148</v>
      </c>
      <c r="D5" s="27" t="s">
        <v>149</v>
      </c>
      <c r="E5" s="27" t="s">
        <v>150</v>
      </c>
      <c r="F5" s="27" t="s">
        <v>151</v>
      </c>
      <c r="G5" s="14" t="s">
        <v>241</v>
      </c>
      <c r="H5" s="6"/>
      <c r="I5" s="30"/>
      <c r="J5" s="30" t="s">
        <v>250</v>
      </c>
    </row>
    <row r="6" spans="1:10" ht="135" x14ac:dyDescent="0.25">
      <c r="A6" s="36" t="s">
        <v>152</v>
      </c>
      <c r="B6" s="27" t="s">
        <v>153</v>
      </c>
      <c r="C6" s="27" t="s">
        <v>154</v>
      </c>
      <c r="D6" s="27" t="s">
        <v>155</v>
      </c>
      <c r="E6" s="27" t="s">
        <v>156</v>
      </c>
      <c r="F6" s="27" t="s">
        <v>157</v>
      </c>
      <c r="G6" s="14" t="s">
        <v>241</v>
      </c>
      <c r="H6" s="6"/>
      <c r="I6" s="31"/>
      <c r="J6" s="30" t="s">
        <v>227</v>
      </c>
    </row>
  </sheetData>
  <dataValidations count="1">
    <dataValidation type="list" allowBlank="1" showInputMessage="1" showErrorMessage="1" sqref="G3:G6">
      <formula1>"[ Select ], Chaotic, Reactive, Proactive, Integrated, Superstar"</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workbookViewId="0">
      <selection activeCell="I7" sqref="I7"/>
    </sheetView>
  </sheetViews>
  <sheetFormatPr defaultRowHeight="15" x14ac:dyDescent="0.25"/>
  <cols>
    <col min="1" max="1" width="19.140625" style="16" bestFit="1" customWidth="1"/>
    <col min="2" max="4" width="9.140625" style="16"/>
    <col min="5" max="5" width="10.7109375" style="16" customWidth="1"/>
    <col min="6" max="7" width="9.140625" style="16"/>
    <col min="8" max="8" width="11" style="16" customWidth="1"/>
    <col min="9" max="16384" width="9.140625" style="16"/>
  </cols>
  <sheetData>
    <row r="1" spans="1:12" ht="23.25" x14ac:dyDescent="0.35">
      <c r="A1" s="15" t="s">
        <v>234</v>
      </c>
    </row>
    <row r="2" spans="1:12" ht="30" x14ac:dyDescent="0.25">
      <c r="A2" s="18"/>
      <c r="B2" s="19" t="s">
        <v>5</v>
      </c>
      <c r="C2" s="19" t="s">
        <v>6</v>
      </c>
      <c r="D2" s="19" t="s">
        <v>7</v>
      </c>
      <c r="E2" s="19" t="s">
        <v>8</v>
      </c>
      <c r="F2" s="19" t="s">
        <v>9</v>
      </c>
      <c r="G2" s="20"/>
      <c r="H2" s="21" t="s">
        <v>188</v>
      </c>
      <c r="I2" s="21" t="s">
        <v>189</v>
      </c>
    </row>
    <row r="3" spans="1:12" x14ac:dyDescent="0.25">
      <c r="A3" s="18" t="s">
        <v>3</v>
      </c>
      <c r="B3" s="18">
        <f>COUNTIF('1'!$G$3:$G$9, "Chaotic")</f>
        <v>0</v>
      </c>
      <c r="C3" s="18">
        <f>COUNTIF('1'!$G$3:$G$9, "Reactive")</f>
        <v>0</v>
      </c>
      <c r="D3" s="18">
        <f>COUNTIF('1'!$G$3:$G$9, "Proactive")</f>
        <v>0</v>
      </c>
      <c r="E3" s="18">
        <f>COUNTIF('1'!$G$3:$G$9, "Integrated")</f>
        <v>0</v>
      </c>
      <c r="F3" s="18">
        <f>COUNTIF('1'!$G$3:$G$9, "Superstar")</f>
        <v>0</v>
      </c>
      <c r="G3" s="20"/>
      <c r="H3" s="20">
        <f>B3*1+C3*2+D3*3+E3*4+F3*5</f>
        <v>0</v>
      </c>
      <c r="I3" s="22">
        <f>IFERROR(H3/(COUNTA('1'!$G$3:$G$9)*5), 0)</f>
        <v>0</v>
      </c>
    </row>
    <row r="4" spans="1:12" x14ac:dyDescent="0.25">
      <c r="A4" s="18" t="s">
        <v>52</v>
      </c>
      <c r="B4" s="18">
        <f>COUNTIF('2'!$G$3:$G$8, "Chaotic")</f>
        <v>0</v>
      </c>
      <c r="C4" s="18">
        <f>COUNTIF('2'!$G$3:$G$8, "Reactive")</f>
        <v>0</v>
      </c>
      <c r="D4" s="18">
        <f>COUNTIF('2'!$G$3:$G$8, "Proactive")</f>
        <v>0</v>
      </c>
      <c r="E4" s="18">
        <f>COUNTIF('2'!$G$3:$G$8, "Integrated")</f>
        <v>0</v>
      </c>
      <c r="F4" s="18">
        <f>COUNTIF('2'!$G$3:$G$8, "Superstar")</f>
        <v>0</v>
      </c>
      <c r="G4" s="20"/>
      <c r="H4" s="20">
        <f t="shared" ref="H4:H8" si="0">B4*1+C4*2+D4*3+E4*4+F4*5</f>
        <v>0</v>
      </c>
      <c r="I4" s="22">
        <f>IFERROR(H4/(COUNTA('2'!$G$3:$G$8)*5), 0)</f>
        <v>0</v>
      </c>
    </row>
    <row r="5" spans="1:12" x14ac:dyDescent="0.25">
      <c r="A5" s="18" t="s">
        <v>88</v>
      </c>
      <c r="B5" s="18">
        <f>COUNTIF('3'!$G$3:$G$5, "Chaotic")</f>
        <v>0</v>
      </c>
      <c r="C5" s="18">
        <f>COUNTIF('3'!$G$3:$G$5, "Reactive")</f>
        <v>0</v>
      </c>
      <c r="D5" s="18">
        <f>COUNTIF('3'!$G$3:$G$5, "Proactive")</f>
        <v>0</v>
      </c>
      <c r="E5" s="18">
        <f>COUNTIF('3'!$G$3:$G$5, "Integrated")</f>
        <v>0</v>
      </c>
      <c r="F5" s="18">
        <f>COUNTIF('3'!$G$3:$G$5, "Superstar")</f>
        <v>0</v>
      </c>
      <c r="G5" s="20"/>
      <c r="H5" s="20">
        <f t="shared" si="0"/>
        <v>0</v>
      </c>
      <c r="I5" s="22">
        <f>IFERROR(H5/(COUNTA('3'!$G$3:$G$5)*5), 0)</f>
        <v>0</v>
      </c>
    </row>
    <row r="6" spans="1:12" x14ac:dyDescent="0.25">
      <c r="A6" s="18" t="s">
        <v>100</v>
      </c>
      <c r="B6" s="18">
        <f>COUNTIF('4'!$G$3:$G$6, "Chaotic")</f>
        <v>0</v>
      </c>
      <c r="C6" s="18">
        <f>COUNTIF('4'!$G$3:$G$6, "Reactive")</f>
        <v>0</v>
      </c>
      <c r="D6" s="18">
        <f>COUNTIF('4'!$G$3:$G$6, "Proactive")</f>
        <v>0</v>
      </c>
      <c r="E6" s="18">
        <f>COUNTIF('4'!$G$3:$G$6, "Integrated")</f>
        <v>0</v>
      </c>
      <c r="F6" s="18">
        <f>COUNTIF('4'!$G$3:$G$6, "Superstar")</f>
        <v>0</v>
      </c>
      <c r="G6" s="20"/>
      <c r="H6" s="20">
        <f t="shared" si="0"/>
        <v>0</v>
      </c>
      <c r="I6" s="22">
        <f>IFERROR(H6/(COUNTA('4'!$G$3:$G$6)*5), 0)</f>
        <v>0</v>
      </c>
    </row>
    <row r="7" spans="1:12" x14ac:dyDescent="0.25">
      <c r="A7" s="18" t="s">
        <v>125</v>
      </c>
      <c r="B7" s="18">
        <f>COUNTIF('5'!$G$3:$G$5, "Chaotic")</f>
        <v>0</v>
      </c>
      <c r="C7" s="18">
        <f>COUNTIF('5'!$G$3:$G$5, "Reactive")</f>
        <v>0</v>
      </c>
      <c r="D7" s="18">
        <f>COUNTIF('5'!$G$3:$G$5, "Proactive")</f>
        <v>0</v>
      </c>
      <c r="E7" s="18">
        <f>COUNTIF('5'!$G$3:$G$5, "Integrated")</f>
        <v>0</v>
      </c>
      <c r="F7" s="18">
        <f>COUNTIF('5'!$G$3:$G$5, "Superstar")</f>
        <v>0</v>
      </c>
      <c r="G7" s="20"/>
      <c r="H7" s="20">
        <f t="shared" si="0"/>
        <v>0</v>
      </c>
      <c r="I7" s="22">
        <f>IFERROR(H7/(COUNTA('5'!G3:G5)*5), 0)</f>
        <v>0</v>
      </c>
    </row>
    <row r="8" spans="1:12" x14ac:dyDescent="0.25">
      <c r="A8" s="18" t="s">
        <v>133</v>
      </c>
      <c r="B8" s="18">
        <f>COUNTIF('6'!$G$3:$G$6, "Chaotic")</f>
        <v>0</v>
      </c>
      <c r="C8" s="18">
        <f>COUNTIF('6'!$G$3:$G$6, "Reactive")</f>
        <v>0</v>
      </c>
      <c r="D8" s="18">
        <f>COUNTIF('6'!$G$3:$G$6, "Proactive")</f>
        <v>0</v>
      </c>
      <c r="E8" s="18">
        <f>COUNTIF('6'!$G$3:$G$6, "Integrated")</f>
        <v>0</v>
      </c>
      <c r="F8" s="18">
        <f>COUNTIF('6'!$G$3:$G$6, "Superstar")</f>
        <v>0</v>
      </c>
      <c r="G8" s="20"/>
      <c r="H8" s="20">
        <f t="shared" si="0"/>
        <v>0</v>
      </c>
      <c r="I8" s="22">
        <f>IFERROR(H8/(COUNTA('6'!$G$3:$G$6)*5), 0)</f>
        <v>0</v>
      </c>
    </row>
    <row r="9" spans="1:12" x14ac:dyDescent="0.25">
      <c r="A9" s="20"/>
      <c r="B9" s="20"/>
      <c r="C9" s="20"/>
      <c r="D9" s="20"/>
      <c r="E9" s="20"/>
      <c r="F9" s="20"/>
      <c r="G9" s="20"/>
      <c r="H9" s="20"/>
      <c r="I9" s="20"/>
    </row>
    <row r="10" spans="1:12" x14ac:dyDescent="0.25">
      <c r="A10" s="23" t="s">
        <v>158</v>
      </c>
      <c r="B10" s="23">
        <f>SUM(B3:B8)</f>
        <v>0</v>
      </c>
      <c r="C10" s="23">
        <f t="shared" ref="C10:F10" si="1">SUM(C3:C8)</f>
        <v>0</v>
      </c>
      <c r="D10" s="23">
        <f t="shared" si="1"/>
        <v>0</v>
      </c>
      <c r="E10" s="23">
        <f t="shared" si="1"/>
        <v>0</v>
      </c>
      <c r="F10" s="23">
        <f t="shared" si="1"/>
        <v>0</v>
      </c>
      <c r="G10" s="20"/>
      <c r="H10" s="20"/>
      <c r="I10" s="20"/>
    </row>
    <row r="12" spans="1:12" ht="23.25" x14ac:dyDescent="0.35">
      <c r="A12" s="15" t="s">
        <v>233</v>
      </c>
    </row>
    <row r="13" spans="1:12" ht="33" customHeight="1" x14ac:dyDescent="0.25">
      <c r="A13" s="42" t="s">
        <v>235</v>
      </c>
      <c r="B13" s="42"/>
      <c r="C13" s="42"/>
      <c r="D13" s="42"/>
      <c r="E13" s="42"/>
      <c r="F13" s="42"/>
      <c r="G13" s="42"/>
      <c r="H13" s="42"/>
      <c r="I13" s="42"/>
      <c r="J13" s="42"/>
      <c r="K13" s="42"/>
    </row>
    <row r="14" spans="1:12" ht="47.25" customHeight="1" x14ac:dyDescent="0.25">
      <c r="A14" s="42" t="s">
        <v>236</v>
      </c>
      <c r="B14" s="42"/>
      <c r="C14" s="42"/>
      <c r="D14" s="42"/>
      <c r="E14" s="42"/>
      <c r="F14" s="42"/>
      <c r="G14" s="42"/>
      <c r="H14" s="42"/>
      <c r="I14" s="42"/>
      <c r="J14" s="42"/>
      <c r="K14" s="42"/>
    </row>
    <row r="15" spans="1:12" ht="32.25" customHeight="1" x14ac:dyDescent="0.25">
      <c r="A15" s="42" t="s">
        <v>239</v>
      </c>
      <c r="B15" s="42"/>
      <c r="C15" s="42"/>
      <c r="D15" s="42"/>
      <c r="E15" s="42"/>
      <c r="F15" s="42"/>
      <c r="G15" s="42"/>
      <c r="H15" s="42"/>
      <c r="I15" s="42"/>
      <c r="J15" s="42"/>
      <c r="K15" s="42"/>
      <c r="L15" s="42"/>
    </row>
    <row r="16" spans="1:12" x14ac:dyDescent="0.25">
      <c r="A16" s="16" t="s">
        <v>240</v>
      </c>
    </row>
    <row r="18" spans="1:11" ht="63.75" customHeight="1" x14ac:dyDescent="0.25">
      <c r="A18" s="43" t="s">
        <v>237</v>
      </c>
      <c r="B18" s="43"/>
      <c r="C18" s="43"/>
      <c r="D18" s="43"/>
      <c r="E18" s="44"/>
      <c r="F18" s="44"/>
      <c r="G18" s="44"/>
      <c r="H18" s="44"/>
      <c r="I18" s="44"/>
      <c r="J18" s="44"/>
      <c r="K18" s="44"/>
    </row>
    <row r="19" spans="1:11" x14ac:dyDescent="0.25">
      <c r="A19" s="17"/>
      <c r="B19" s="17"/>
      <c r="C19" s="17"/>
      <c r="D19" s="17"/>
      <c r="E19" s="17"/>
      <c r="F19" s="17"/>
      <c r="G19" s="17"/>
      <c r="H19" s="17"/>
      <c r="I19" s="17"/>
      <c r="J19" s="17"/>
      <c r="K19" s="17"/>
    </row>
    <row r="20" spans="1:11" ht="49.5" customHeight="1" x14ac:dyDescent="0.25">
      <c r="A20" s="43" t="s">
        <v>238</v>
      </c>
      <c r="B20" s="43"/>
      <c r="C20" s="43"/>
      <c r="D20" s="43"/>
      <c r="E20" s="44"/>
      <c r="F20" s="44"/>
      <c r="G20" s="44"/>
      <c r="H20" s="44"/>
      <c r="I20" s="44"/>
      <c r="J20" s="44"/>
      <c r="K20" s="44"/>
    </row>
  </sheetData>
  <sheetProtection sheet="1" objects="1" scenarios="1"/>
  <mergeCells count="7">
    <mergeCell ref="A13:K13"/>
    <mergeCell ref="A14:K14"/>
    <mergeCell ref="A15:L15"/>
    <mergeCell ref="A18:D18"/>
    <mergeCell ref="A20:D20"/>
    <mergeCell ref="E18:K18"/>
    <mergeCell ref="E20:K20"/>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Intro</vt:lpstr>
      <vt:lpstr>1</vt:lpstr>
      <vt:lpstr>2</vt:lpstr>
      <vt:lpstr>3</vt:lpstr>
      <vt:lpstr>4</vt:lpstr>
      <vt:lpstr>5</vt:lpstr>
      <vt:lpstr>6</vt:lpstr>
      <vt:lpstr>Summary</vt:lpstr>
    </vt:vector>
  </TitlesOfParts>
  <Company>Centre for Social Innovation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Tierney Smith</dc:creator>
  <cp:lastModifiedBy>Tierney Smith</cp:lastModifiedBy>
  <dcterms:created xsi:type="dcterms:W3CDTF">2015-04-08T19:30:05Z</dcterms:created>
  <dcterms:modified xsi:type="dcterms:W3CDTF">2015-04-30T16:07:34Z</dcterms:modified>
</cp:coreProperties>
</file>